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взносы" sheetId="1" r:id="rId1"/>
    <sheet name="электроэнергия" sheetId="8" r:id="rId2"/>
  </sheets>
  <definedNames>
    <definedName name="_xlnm._FilterDatabase" localSheetId="0" hidden="1">взносы!$B$2:$Q$2</definedName>
    <definedName name="_xlnm._FilterDatabase" localSheetId="1" hidden="1">электроэнергия!$A$2:$R$2</definedName>
  </definedNames>
  <calcPr calcId="124519" refMode="R1C1"/>
</workbook>
</file>

<file path=xl/calcChain.xml><?xml version="1.0" encoding="utf-8"?>
<calcChain xmlns="http://schemas.openxmlformats.org/spreadsheetml/2006/main">
  <c r="Q93" i="1"/>
  <c r="Q100"/>
  <c r="Q99"/>
  <c r="Q81"/>
  <c r="Q98"/>
  <c r="Q97"/>
  <c r="L15" l="1"/>
  <c r="Q15" s="1"/>
  <c r="L88" i="8"/>
  <c r="K17"/>
  <c r="L17" s="1"/>
  <c r="K23"/>
  <c r="L23" s="1"/>
  <c r="K15"/>
  <c r="L15" s="1"/>
  <c r="K68"/>
  <c r="L68" s="1"/>
  <c r="K33"/>
  <c r="L33" s="1"/>
  <c r="K41"/>
  <c r="L41" s="1"/>
  <c r="K8"/>
  <c r="L8" s="1"/>
  <c r="K34"/>
  <c r="L34" s="1"/>
  <c r="K69"/>
  <c r="L69" s="1"/>
  <c r="K84"/>
  <c r="L84" s="1"/>
  <c r="K83"/>
  <c r="L83" s="1"/>
  <c r="K73"/>
  <c r="L73" s="1"/>
  <c r="K55"/>
  <c r="L55" s="1"/>
  <c r="K53"/>
  <c r="L53" s="1"/>
  <c r="K18"/>
  <c r="L18" s="1"/>
  <c r="K22"/>
  <c r="L22" s="1"/>
  <c r="K32"/>
  <c r="L32" s="1"/>
  <c r="K5"/>
  <c r="L5" s="1"/>
  <c r="K35"/>
  <c r="L35" s="1"/>
  <c r="K42"/>
  <c r="L42" s="1"/>
  <c r="K29"/>
  <c r="L29" s="1"/>
  <c r="K21"/>
  <c r="L21" s="1"/>
  <c r="K43"/>
  <c r="L43" s="1"/>
  <c r="K58"/>
  <c r="L58" s="1"/>
  <c r="K10"/>
  <c r="L10" s="1"/>
  <c r="K71"/>
  <c r="L71" s="1"/>
  <c r="K7"/>
  <c r="L7" s="1"/>
  <c r="K39"/>
  <c r="L39" s="1"/>
  <c r="K46"/>
  <c r="L46" s="1"/>
  <c r="K47"/>
  <c r="L47" s="1"/>
  <c r="K76"/>
  <c r="L76" s="1"/>
  <c r="K66"/>
  <c r="L66" s="1"/>
  <c r="K85"/>
  <c r="L85" s="1"/>
  <c r="K51"/>
  <c r="L51" s="1"/>
  <c r="K36"/>
  <c r="L36" s="1"/>
  <c r="K72"/>
  <c r="L72" s="1"/>
  <c r="K31"/>
  <c r="L31" s="1"/>
  <c r="K45"/>
  <c r="L45" s="1"/>
  <c r="K80"/>
  <c r="L80" s="1"/>
  <c r="K27"/>
  <c r="L27" s="1"/>
  <c r="K30"/>
  <c r="L30" s="1"/>
  <c r="K79"/>
  <c r="L79" s="1"/>
  <c r="K37"/>
  <c r="L37" s="1"/>
  <c r="K26"/>
  <c r="L26" s="1"/>
  <c r="K64"/>
  <c r="L64" s="1"/>
  <c r="K25"/>
  <c r="L25" s="1"/>
  <c r="K56"/>
  <c r="L56" s="1"/>
  <c r="K61"/>
  <c r="L61" s="1"/>
  <c r="K50"/>
  <c r="L50" s="1"/>
  <c r="K24"/>
  <c r="L24" s="1"/>
  <c r="K40"/>
  <c r="L40" s="1"/>
  <c r="K6"/>
  <c r="L6" s="1"/>
  <c r="K11"/>
  <c r="L11" s="1"/>
  <c r="K44"/>
  <c r="L44" s="1"/>
  <c r="K57"/>
  <c r="L57" s="1"/>
  <c r="K12"/>
  <c r="L12" s="1"/>
  <c r="K54"/>
  <c r="L54" s="1"/>
  <c r="K62"/>
  <c r="L62" s="1"/>
  <c r="K77"/>
  <c r="L77" s="1"/>
  <c r="K52"/>
  <c r="L52" s="1"/>
  <c r="K38"/>
  <c r="L38" s="1"/>
  <c r="K13"/>
  <c r="L13" s="1"/>
  <c r="K49"/>
  <c r="L49" s="1"/>
  <c r="K70"/>
  <c r="L70" s="1"/>
  <c r="K81"/>
  <c r="L81" s="1"/>
  <c r="K74"/>
  <c r="L74" s="1"/>
  <c r="K3"/>
  <c r="L3" s="1"/>
  <c r="K65"/>
  <c r="L65" s="1"/>
  <c r="K16"/>
  <c r="L16" s="1"/>
  <c r="K4"/>
  <c r="L4" s="1"/>
  <c r="K14"/>
  <c r="L14" s="1"/>
  <c r="K63"/>
  <c r="L63" s="1"/>
  <c r="K28"/>
  <c r="L28" s="1"/>
  <c r="K19"/>
  <c r="L19" s="1"/>
  <c r="K60"/>
  <c r="L60" s="1"/>
  <c r="K48"/>
  <c r="L48" s="1"/>
  <c r="K9"/>
  <c r="L9" s="1"/>
  <c r="K86"/>
  <c r="L86" s="1"/>
  <c r="K20"/>
  <c r="L20" s="1"/>
  <c r="K78"/>
  <c r="L78" s="1"/>
  <c r="K59"/>
  <c r="L59" s="1"/>
  <c r="K82"/>
  <c r="L82" s="1"/>
  <c r="K75"/>
  <c r="L75" s="1"/>
  <c r="K67"/>
  <c r="L67" s="1"/>
  <c r="K87"/>
  <c r="L87" s="1"/>
  <c r="Q95" i="1" l="1"/>
  <c r="Q80"/>
  <c r="Q77"/>
  <c r="Q46"/>
  <c r="Q38"/>
  <c r="Q37" l="1"/>
  <c r="Q50"/>
  <c r="Q54"/>
  <c r="Q4"/>
  <c r="Q5"/>
  <c r="Q6"/>
  <c r="Q7"/>
  <c r="Q8"/>
  <c r="Q9"/>
  <c r="Q10"/>
  <c r="Q11"/>
  <c r="Q12"/>
  <c r="Q13"/>
  <c r="Q14"/>
  <c r="Q16"/>
  <c r="Q17"/>
  <c r="Q18"/>
  <c r="Q19"/>
  <c r="Q20"/>
  <c r="Q22"/>
  <c r="Q21"/>
  <c r="Q23"/>
  <c r="Q24"/>
  <c r="Q25"/>
  <c r="Q51"/>
  <c r="Q40"/>
  <c r="Q62"/>
  <c r="Q34"/>
  <c r="Q33"/>
  <c r="Q58"/>
  <c r="Q66"/>
  <c r="Q63"/>
  <c r="Q31"/>
  <c r="Q60"/>
  <c r="Q68"/>
  <c r="Q65"/>
  <c r="Q42"/>
  <c r="Q56"/>
  <c r="Q48"/>
  <c r="Q59"/>
  <c r="Q36"/>
  <c r="Q43"/>
  <c r="Q55"/>
  <c r="Q53"/>
  <c r="Q29"/>
  <c r="Q32"/>
  <c r="Q26"/>
  <c r="Q52"/>
  <c r="Q35"/>
  <c r="Q49"/>
  <c r="Q61"/>
  <c r="Q41"/>
  <c r="Q28"/>
  <c r="Q67"/>
  <c r="Q64"/>
  <c r="Q39"/>
  <c r="Q57"/>
  <c r="Q45"/>
  <c r="Q44"/>
  <c r="Q27"/>
  <c r="Q30"/>
  <c r="Q47"/>
  <c r="Q69"/>
  <c r="Q70"/>
  <c r="Q71"/>
  <c r="Q72"/>
  <c r="Q73"/>
  <c r="Q74"/>
  <c r="Q75"/>
  <c r="Q76"/>
  <c r="Q78"/>
  <c r="Q79"/>
  <c r="Q83"/>
  <c r="Q84"/>
  <c r="Q85"/>
  <c r="Q86"/>
  <c r="Q87"/>
  <c r="Q88"/>
  <c r="Q91"/>
  <c r="Q92"/>
  <c r="Q89"/>
  <c r="Q90"/>
  <c r="Q96"/>
  <c r="Q82"/>
  <c r="Q3"/>
</calcChain>
</file>

<file path=xl/sharedStrings.xml><?xml version="1.0" encoding="utf-8"?>
<sst xmlns="http://schemas.openxmlformats.org/spreadsheetml/2006/main" count="499" uniqueCount="273">
  <si>
    <t xml:space="preserve">проезд </t>
  </si>
  <si>
    <t>номер участка</t>
  </si>
  <si>
    <t xml:space="preserve">площадь участка </t>
  </si>
  <si>
    <t>фио</t>
  </si>
  <si>
    <t xml:space="preserve">2016 
членские </t>
  </si>
  <si>
    <t>2016
 целевые</t>
  </si>
  <si>
    <t xml:space="preserve">2017 
членские </t>
  </si>
  <si>
    <t>2017 
целевые</t>
  </si>
  <si>
    <t xml:space="preserve">2018 членские </t>
  </si>
  <si>
    <t>2018 
целевые</t>
  </si>
  <si>
    <t xml:space="preserve">2019 
членские </t>
  </si>
  <si>
    <t>2019
 целевые</t>
  </si>
  <si>
    <t>дороги</t>
  </si>
  <si>
    <t>Итого</t>
  </si>
  <si>
    <t>1 проезд</t>
  </si>
  <si>
    <t xml:space="preserve">Нестеренко Татьяна Вадимовна </t>
  </si>
  <si>
    <t>1а</t>
  </si>
  <si>
    <t>Кокорева Нина Алексеевна</t>
  </si>
  <si>
    <t>Новикова Диана Олеговна</t>
  </si>
  <si>
    <t>Рудык Инга Викторовна</t>
  </si>
  <si>
    <t>Затворницкий Михаил Борисович</t>
  </si>
  <si>
    <t>Овчинников Олег Владимирович</t>
  </si>
  <si>
    <t xml:space="preserve">Роговцева Прасковья Александровна </t>
  </si>
  <si>
    <t>Баронова Наталья Юрьевна</t>
  </si>
  <si>
    <t>Кведерене Алина Георгиевна</t>
  </si>
  <si>
    <t xml:space="preserve">Решетникова Елена Леонидовна </t>
  </si>
  <si>
    <t>Синицына Нина Александровна</t>
  </si>
  <si>
    <t>24а</t>
  </si>
  <si>
    <t>Мутовин Александр Михайлович</t>
  </si>
  <si>
    <t>Бирюкова Галина Сергеевна</t>
  </si>
  <si>
    <t>25а</t>
  </si>
  <si>
    <t>Храменков Василий Федорович</t>
  </si>
  <si>
    <t>Власов Виктор Николаевич</t>
  </si>
  <si>
    <t>33а</t>
  </si>
  <si>
    <t>Багдасарян Вардан Владикович</t>
  </si>
  <si>
    <t>Теплюк Аурика Дмитриевна</t>
  </si>
  <si>
    <t>34а</t>
  </si>
  <si>
    <t>Петров Александр Анатольевич</t>
  </si>
  <si>
    <t>Рыжкова Виктория Олеговна</t>
  </si>
  <si>
    <t>Палютина Людмила Викторовна</t>
  </si>
  <si>
    <t>Качанович Сергей Павлович</t>
  </si>
  <si>
    <t>2 проезд</t>
  </si>
  <si>
    <t>Худин Алексей Алексеевич</t>
  </si>
  <si>
    <t>Ким Вячеслав Валерьевич</t>
  </si>
  <si>
    <t>6б</t>
  </si>
  <si>
    <t>Сагайдачная Елена Николаевна</t>
  </si>
  <si>
    <t>Воронкова Елена Витальевна</t>
  </si>
  <si>
    <t>Пихурский Ярослав Васильевич</t>
  </si>
  <si>
    <t>Стефанин Алкександр Валерьевич</t>
  </si>
  <si>
    <t>Свиридова Валентина Александровна</t>
  </si>
  <si>
    <t>Рузиева Софья Витаутовна</t>
  </si>
  <si>
    <t>Василиади Стилиан Иван. , Василиади Лариса Виктор по 1/2 доли</t>
  </si>
  <si>
    <t>Ташметов Рустам Рустамович</t>
  </si>
  <si>
    <t>Колотовкин Никита Сергеевич</t>
  </si>
  <si>
    <t>Никитин Сергей Владимирович</t>
  </si>
  <si>
    <t xml:space="preserve">Горбачева Лана Андреевна </t>
  </si>
  <si>
    <t>47а</t>
  </si>
  <si>
    <t>Удовиченко Агнесса Анатольевна</t>
  </si>
  <si>
    <t>Комарцев Олег Александрович</t>
  </si>
  <si>
    <t>53а</t>
  </si>
  <si>
    <t>53б</t>
  </si>
  <si>
    <t>Барсуков Андрей Вячеславович</t>
  </si>
  <si>
    <t>Верещагина Валентина Анатольевна</t>
  </si>
  <si>
    <t>Арутюнян Имхам Генрихович</t>
  </si>
  <si>
    <t>Мельниченко Михаил Анатольевич</t>
  </si>
  <si>
    <t>Германова Елена Сергеевна</t>
  </si>
  <si>
    <t>Мельниченко Михаил  Анатольевич, МельниченкоТатьяна Марьяновна</t>
  </si>
  <si>
    <t>Савин Павел Вячеславович</t>
  </si>
  <si>
    <t xml:space="preserve">Клименок Михаил Юрьевич </t>
  </si>
  <si>
    <t>Яловой Геннадий Анатольевич</t>
  </si>
  <si>
    <t>Яловой Геннадий Анатольевич/Надежда Ив.</t>
  </si>
  <si>
    <t>Сиротина Ирина Матвеевна</t>
  </si>
  <si>
    <t>Кардаш Светлана Юрьевна</t>
  </si>
  <si>
    <t>Дрогалов Денис Владимирович</t>
  </si>
  <si>
    <t>Пашкевич Дмитрий Федорович</t>
  </si>
  <si>
    <t>Кузьменко Галина Геннадьевна</t>
  </si>
  <si>
    <t>Королева Екатерина Сидоровна</t>
  </si>
  <si>
    <t>Афанасьев Артур Геннадьевич</t>
  </si>
  <si>
    <t>79а</t>
  </si>
  <si>
    <t>Батракова Валентина Ивановна</t>
  </si>
  <si>
    <t>Кунина Лариса Ивановна</t>
  </si>
  <si>
    <t>3 проезд</t>
  </si>
  <si>
    <t>Бабаев Мирзэ Бабаевич</t>
  </si>
  <si>
    <t>Коваленко Олеся Владимировна</t>
  </si>
  <si>
    <t xml:space="preserve">Бреткина Анастасия Владимировна </t>
  </si>
  <si>
    <t>Маслова Наталья Борисовна</t>
  </si>
  <si>
    <t>Лебедева Наталья Михайловна</t>
  </si>
  <si>
    <t>Вевель Павел Леонардович</t>
  </si>
  <si>
    <t>Пономарев Анатолий Валентинович</t>
  </si>
  <si>
    <t>Брачкус Владислав Альбино</t>
  </si>
  <si>
    <t>Мальцева Олеся Юрьевна</t>
  </si>
  <si>
    <t>Казакова Тамара Емельяновна</t>
  </si>
  <si>
    <t>Ткач  Анжела Викторовна</t>
  </si>
  <si>
    <t>Киселева Тамара Степановна</t>
  </si>
  <si>
    <t>Семенюк Наталья Николаевна</t>
  </si>
  <si>
    <t>Тупиковый проезд</t>
  </si>
  <si>
    <t>Емец Вера Ивановна</t>
  </si>
  <si>
    <t>Филипповский Валерий Михалойлович</t>
  </si>
  <si>
    <t>Шевцов Владимир Александрович</t>
  </si>
  <si>
    <t>ул. Ломоносова</t>
  </si>
  <si>
    <t>Гончарук Александр Константинович</t>
  </si>
  <si>
    <t>Бабаев Тимур</t>
  </si>
  <si>
    <t>Бабаева Галина Михайловна</t>
  </si>
  <si>
    <t>10а</t>
  </si>
  <si>
    <t>Кононова Светлана Ивановна</t>
  </si>
  <si>
    <t>11а</t>
  </si>
  <si>
    <t>12а</t>
  </si>
  <si>
    <t>12б</t>
  </si>
  <si>
    <t xml:space="preserve">Леткова Татьяна Викторовна </t>
  </si>
  <si>
    <t>Гусева Тамара Андреевна</t>
  </si>
  <si>
    <t xml:space="preserve">3 проезд </t>
  </si>
  <si>
    <t>39б</t>
  </si>
  <si>
    <t xml:space="preserve">Бреткина Эвелина  Владимировна </t>
  </si>
  <si>
    <t>квт</t>
  </si>
  <si>
    <t>сумма</t>
  </si>
  <si>
    <t>Блаженец Виктор Петрович</t>
  </si>
  <si>
    <t>Омельянюк Татьяна Михайловна</t>
  </si>
  <si>
    <t>Загораева Татьяна Михайловна</t>
  </si>
  <si>
    <t xml:space="preserve">Дорофеев Владимир Федорович </t>
  </si>
  <si>
    <t>Валеулина Лилия Наильевна</t>
  </si>
  <si>
    <t>Крамчанина Людмила Ивановна</t>
  </si>
  <si>
    <t>Гаркуша Анатолий Иванович</t>
  </si>
  <si>
    <t>Корчагина Стелла Петровна</t>
  </si>
  <si>
    <t>Улахович Анна Максимовна</t>
  </si>
  <si>
    <t>Вельможко Александра Сергеевна</t>
  </si>
  <si>
    <t xml:space="preserve">Торбин Игорь Николаевич </t>
  </si>
  <si>
    <t>Дубовой Вячеслав Сергеевич</t>
  </si>
  <si>
    <t>Богоявленский Вадим Львович</t>
  </si>
  <si>
    <t>Агеев Станислав Петрович</t>
  </si>
  <si>
    <t>Бомбозов Максим Евгеньевич</t>
  </si>
  <si>
    <t>Мурзабаева Наиля Ринатовна</t>
  </si>
  <si>
    <t>Кудряшов Анатолий Николаевич</t>
  </si>
  <si>
    <t>Бордукова Раиса Федотовна</t>
  </si>
  <si>
    <t xml:space="preserve">Соболев Сергей Евгеневич </t>
  </si>
  <si>
    <t>Мирзабекова Зинаида Комаловна</t>
  </si>
  <si>
    <t xml:space="preserve">Литовченко Маргарита Леонидовна </t>
  </si>
  <si>
    <t>обслуживание газ. Магистрали</t>
  </si>
  <si>
    <t>Нестеренко Светлана Ефимовна</t>
  </si>
  <si>
    <t>собственник не установлен</t>
  </si>
  <si>
    <t>показания на 28.09.2019</t>
  </si>
  <si>
    <t>Большакова Инна Валерьевна</t>
  </si>
  <si>
    <t>Белинский Сергей Владимирович</t>
  </si>
  <si>
    <t>Сотников Сергей Валерьевич</t>
  </si>
  <si>
    <t>Золотухина Татьяна Анатольевна</t>
  </si>
  <si>
    <t>Плюснина Светлана Николаевна</t>
  </si>
  <si>
    <t>Буторин Евгений Вячеславович</t>
  </si>
  <si>
    <t xml:space="preserve">Давидюк Иван Иванович </t>
  </si>
  <si>
    <t>Соломатина Лариса Яковлевна</t>
  </si>
  <si>
    <t>Балекина Евгения Викторовна</t>
  </si>
  <si>
    <t>Агафонов Владимир Георгиевич</t>
  </si>
  <si>
    <t>Русимова Анна Викторовна</t>
  </si>
  <si>
    <t>Гончарова Зинаида Ивановна</t>
  </si>
  <si>
    <t>Ходосов Сергей Анатольевич</t>
  </si>
  <si>
    <t>Яцис Ромальдас Едвардо</t>
  </si>
  <si>
    <t>Колесников Сергей Владимирович</t>
  </si>
  <si>
    <t>Залов Рахил Садыг оглы</t>
  </si>
  <si>
    <t xml:space="preserve">Пожилов Петр Максимович </t>
  </si>
  <si>
    <t>Газификация</t>
  </si>
  <si>
    <t xml:space="preserve"> </t>
  </si>
  <si>
    <t>проезд (новый)</t>
  </si>
  <si>
    <t>кадастровый номер участка</t>
  </si>
  <si>
    <t>показания 31.08.2019</t>
  </si>
  <si>
    <t>октябрь</t>
  </si>
  <si>
    <t>39:15:120722:199</t>
  </si>
  <si>
    <t>39:15:120722:33</t>
  </si>
  <si>
    <t>Александрова Галина Петровна</t>
  </si>
  <si>
    <t>39:15:120722:167</t>
  </si>
  <si>
    <t>Атаманова Людмила Александровна</t>
  </si>
  <si>
    <t>39:15:120722:201</t>
  </si>
  <si>
    <t>39:15:120722:117</t>
  </si>
  <si>
    <t>Ахрамович Лариса Викторовна</t>
  </si>
  <si>
    <t>39:15:120722:168</t>
  </si>
  <si>
    <t>39:15:120722:347</t>
  </si>
  <si>
    <t>39:15:120722:194</t>
  </si>
  <si>
    <t>39:15:120722:222</t>
  </si>
  <si>
    <t>39:15:120722:308</t>
  </si>
  <si>
    <t>Батыргалиева Светлана Олеговна</t>
  </si>
  <si>
    <t>39:15:120722:149</t>
  </si>
  <si>
    <t>39:15:120722:80</t>
  </si>
  <si>
    <t>Березницкий Илья Александрович</t>
  </si>
  <si>
    <t>39:15:120722:10</t>
  </si>
  <si>
    <t>39:15:120722:142</t>
  </si>
  <si>
    <t>39:15:120722:173</t>
  </si>
  <si>
    <t>26а</t>
  </si>
  <si>
    <t>Бобровникова Анастасия Сергеевна</t>
  </si>
  <si>
    <t>39:15:120722:364</t>
  </si>
  <si>
    <t>39:15:120722:24</t>
  </si>
  <si>
    <t>39:15:120722:172</t>
  </si>
  <si>
    <t>39:15:120722:212</t>
  </si>
  <si>
    <t>39:15:120722:196</t>
  </si>
  <si>
    <t>39:15:120722:55</t>
  </si>
  <si>
    <t>39:15:120722:140</t>
  </si>
  <si>
    <t>39:15:120722:94</t>
  </si>
  <si>
    <t>39:15:120722:258</t>
  </si>
  <si>
    <t>39:15:120722:162</t>
  </si>
  <si>
    <t>39:15:120722:76</t>
  </si>
  <si>
    <t>Дидух Наталья Анатольевна</t>
  </si>
  <si>
    <t>39:15:120722:56</t>
  </si>
  <si>
    <t>39:15:120722:138</t>
  </si>
  <si>
    <t>39:15:120722:114</t>
  </si>
  <si>
    <t>39:15:120722:38</t>
  </si>
  <si>
    <t>39:15:120722:136</t>
  </si>
  <si>
    <t>39:15:120722:124</t>
  </si>
  <si>
    <t>39:15:120722:97</t>
  </si>
  <si>
    <t>39а</t>
  </si>
  <si>
    <t>Зорин Михаил Валерьевич</t>
  </si>
  <si>
    <t>39:15:120722:387</t>
  </si>
  <si>
    <t>Казакова Наталья Николаевна</t>
  </si>
  <si>
    <t>39:15:120722:49</t>
  </si>
  <si>
    <t>Каменева Наталья Борисовна</t>
  </si>
  <si>
    <t>39:15:120722:388</t>
  </si>
  <si>
    <t>39:15:120722:64</t>
  </si>
  <si>
    <t>39:15:120722:157</t>
  </si>
  <si>
    <t>39:15:120722:12</t>
  </si>
  <si>
    <t>39:15:120722:181</t>
  </si>
  <si>
    <t>39:15:120722:25</t>
  </si>
  <si>
    <t>39:15:120722:186</t>
  </si>
  <si>
    <t>39:15:120722:178</t>
  </si>
  <si>
    <t>39:15:120722:193</t>
  </si>
  <si>
    <t>Кухарь Оксана Эдуардовна</t>
  </si>
  <si>
    <t>39:15:120722:101</t>
  </si>
  <si>
    <t>39:15:120722:9</t>
  </si>
  <si>
    <t>39:15:120722:399</t>
  </si>
  <si>
    <t>Манахова Елена Николаевна</t>
  </si>
  <si>
    <t>39:15:120722:21</t>
  </si>
  <si>
    <t>39:15:120722:52</t>
  </si>
  <si>
    <t>39:15:120722:190</t>
  </si>
  <si>
    <t>Михайлова Олеся Константиновна</t>
  </si>
  <si>
    <t>39:15:120722:164</t>
  </si>
  <si>
    <t>39:15:120722:43</t>
  </si>
  <si>
    <t>39:15:120722:95</t>
  </si>
  <si>
    <t>39:15:120722:125</t>
  </si>
  <si>
    <t xml:space="preserve">Оленяк Сергей Владимирович </t>
  </si>
  <si>
    <t>39:15:120722:57</t>
  </si>
  <si>
    <t>39:15:120722:135</t>
  </si>
  <si>
    <t>39:15:120722:66</t>
  </si>
  <si>
    <t>39:15:120722:36</t>
  </si>
  <si>
    <t>39:15:120722:268</t>
  </si>
  <si>
    <t>39:15:120722:5</t>
  </si>
  <si>
    <t>39:15:120722:35</t>
  </si>
  <si>
    <t>29а</t>
  </si>
  <si>
    <t>Потоцкая Ольга Валерьевна</t>
  </si>
  <si>
    <t>39:15:120722:123</t>
  </si>
  <si>
    <t>39:15:120722:13</t>
  </si>
  <si>
    <t>39:15:120722:152</t>
  </si>
  <si>
    <t>28а</t>
  </si>
  <si>
    <t>39:15:120722:257</t>
  </si>
  <si>
    <t>Смоленская Елена Александровна</t>
  </si>
  <si>
    <t>39:15:120722:396</t>
  </si>
  <si>
    <t>39:15:120722:207</t>
  </si>
  <si>
    <t>39:15:120722:200</t>
  </si>
  <si>
    <t>39:15:120722:50</t>
  </si>
  <si>
    <t>39:15:120722:91</t>
  </si>
  <si>
    <t>Сулейманов Алишер Юрьеич</t>
  </si>
  <si>
    <t>39:15:120722:32</t>
  </si>
  <si>
    <t>39:15:120722:88</t>
  </si>
  <si>
    <t>Фисенко Надежда Алексеевна</t>
  </si>
  <si>
    <t>39:15:120722:418</t>
  </si>
  <si>
    <t>39:15:120722:143</t>
  </si>
  <si>
    <t xml:space="preserve">Шевченко Павел Викторович </t>
  </si>
  <si>
    <t>39:15:120722:153</t>
  </si>
  <si>
    <t>Яцыс Роман Эдуардович</t>
  </si>
  <si>
    <t>39:15:120722:145</t>
  </si>
  <si>
    <t>оплата посл. на 09.11.19</t>
  </si>
  <si>
    <t>ПОКАЗАНИЯ НА 26.10.2019</t>
  </si>
  <si>
    <t xml:space="preserve">электроэнергия на 09.11.2019 </t>
  </si>
  <si>
    <t>Соболева Т. Е. , Соболев С. Е.</t>
  </si>
  <si>
    <t xml:space="preserve">Лукьянов Сергей Юрьевич </t>
  </si>
  <si>
    <t>Пелипас Светлана</t>
  </si>
  <si>
    <t xml:space="preserve">Нестеренко Татьяна Вадимовна  </t>
  </si>
  <si>
    <t>ИТОГО:</t>
  </si>
  <si>
    <t xml:space="preserve"> долги по взносам на 09.11.2019 г. </t>
  </si>
  <si>
    <t>Шевченко  Виталий Михайлович</t>
  </si>
</sst>
</file>

<file path=xl/styles.xml><?xml version="1.0" encoding="utf-8"?>
<styleSheet xmlns="http://schemas.openxmlformats.org/spreadsheetml/2006/main">
  <numFmts count="1">
    <numFmt numFmtId="164" formatCode="dd/mm/yy;@"/>
  </numFmts>
  <fonts count="7">
    <font>
      <sz val="11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9" tint="-0.249977111117893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2" borderId="5" xfId="0" applyFont="1" applyFill="1" applyBorder="1" applyAlignment="1"/>
    <xf numFmtId="4" fontId="2" fillId="2" borderId="0" xfId="0" applyNumberFormat="1" applyFont="1" applyFill="1"/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4" fontId="2" fillId="2" borderId="1" xfId="0" applyNumberFormat="1" applyFont="1" applyFill="1" applyBorder="1"/>
    <xf numFmtId="4" fontId="3" fillId="2" borderId="1" xfId="0" applyNumberFormat="1" applyFont="1" applyFill="1" applyBorder="1"/>
    <xf numFmtId="0" fontId="2" fillId="2" borderId="6" xfId="0" applyFont="1" applyFill="1" applyBorder="1" applyAlignment="1"/>
    <xf numFmtId="0" fontId="2" fillId="2" borderId="1" xfId="0" applyFont="1" applyFill="1" applyBorder="1"/>
    <xf numFmtId="0" fontId="5" fillId="2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center" vertical="center"/>
    </xf>
    <xf numFmtId="4" fontId="5" fillId="2" borderId="1" xfId="0" applyNumberFormat="1" applyFont="1" applyFill="1" applyBorder="1"/>
    <xf numFmtId="4" fontId="5" fillId="2" borderId="7" xfId="0" applyNumberFormat="1" applyFont="1" applyFill="1" applyBorder="1"/>
    <xf numFmtId="4" fontId="5" fillId="2" borderId="0" xfId="0" applyNumberFormat="1" applyFont="1" applyFill="1"/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4" fontId="6" fillId="2" borderId="1" xfId="0" applyNumberFormat="1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Border="1"/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/>
    <xf numFmtId="4" fontId="6" fillId="2" borderId="0" xfId="0" applyNumberFormat="1" applyFont="1" applyFill="1" applyBorder="1"/>
    <xf numFmtId="4" fontId="3" fillId="2" borderId="0" xfId="0" applyNumberFormat="1" applyFont="1" applyFill="1" applyBorder="1"/>
    <xf numFmtId="0" fontId="0" fillId="0" borderId="0" xfId="0" applyBorder="1"/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2" borderId="0" xfId="0" applyFont="1" applyFill="1"/>
    <xf numFmtId="0" fontId="4" fillId="2" borderId="0" xfId="0" applyFont="1" applyFill="1"/>
    <xf numFmtId="0" fontId="0" fillId="2" borderId="1" xfId="0" applyFont="1" applyFill="1" applyBorder="1"/>
    <xf numFmtId="0" fontId="0" fillId="2" borderId="0" xfId="0" applyFill="1"/>
    <xf numFmtId="0" fontId="4" fillId="2" borderId="1" xfId="0" applyFont="1" applyFill="1" applyBorder="1"/>
    <xf numFmtId="0" fontId="0" fillId="2" borderId="0" xfId="0" applyFont="1" applyFill="1" applyBorder="1"/>
    <xf numFmtId="0" fontId="4" fillId="2" borderId="0" xfId="0" applyFont="1" applyFill="1" applyBorder="1"/>
    <xf numFmtId="4" fontId="5" fillId="2" borderId="0" xfId="0" applyNumberFormat="1" applyFont="1" applyFill="1" applyBorder="1"/>
    <xf numFmtId="0" fontId="0" fillId="2" borderId="8" xfId="0" applyFont="1" applyFill="1" applyBorder="1"/>
    <xf numFmtId="4" fontId="0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0"/>
  <sheetViews>
    <sheetView tabSelected="1" topLeftCell="A2" workbookViewId="0">
      <selection activeCell="Q95" sqref="Q95"/>
    </sheetView>
  </sheetViews>
  <sheetFormatPr defaultRowHeight="15"/>
  <cols>
    <col min="1" max="1" width="5.140625" style="36" customWidth="1"/>
    <col min="2" max="2" width="11" style="36" customWidth="1"/>
    <col min="3" max="3" width="8.140625" style="36" customWidth="1"/>
    <col min="4" max="4" width="9.7109375" style="36" customWidth="1"/>
    <col min="5" max="5" width="33.42578125" style="37" customWidth="1"/>
    <col min="6" max="6" width="9" style="36" customWidth="1"/>
    <col min="7" max="7" width="10" style="36" customWidth="1"/>
    <col min="8" max="8" width="9.140625" style="36" customWidth="1"/>
    <col min="9" max="9" width="9.28515625" style="36" customWidth="1"/>
    <col min="10" max="10" width="9.5703125" style="36" customWidth="1"/>
    <col min="11" max="11" width="9.28515625" style="36" customWidth="1"/>
    <col min="12" max="12" width="10" style="36" customWidth="1"/>
    <col min="13" max="13" width="10.85546875" style="36" customWidth="1"/>
    <col min="14" max="14" width="11.28515625" style="36" customWidth="1"/>
    <col min="15" max="16" width="9.85546875" style="36" customWidth="1"/>
    <col min="17" max="17" width="12.28515625" style="44" customWidth="1"/>
    <col min="18" max="18" width="9.140625" style="41"/>
    <col min="19" max="16384" width="9.140625" style="36"/>
  </cols>
  <sheetData>
    <row r="1" spans="1:18">
      <c r="B1" s="33" t="s">
        <v>271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5"/>
    </row>
    <row r="2" spans="1:18" s="37" customFormat="1" ht="75">
      <c r="A2" s="40"/>
      <c r="B2" s="3" t="s">
        <v>0</v>
      </c>
      <c r="C2" s="3" t="s">
        <v>1</v>
      </c>
      <c r="D2" s="3" t="s">
        <v>2</v>
      </c>
      <c r="E2" s="3" t="s">
        <v>3</v>
      </c>
      <c r="F2" s="18" t="s">
        <v>4</v>
      </c>
      <c r="G2" s="18" t="s">
        <v>5</v>
      </c>
      <c r="H2" s="18" t="s">
        <v>6</v>
      </c>
      <c r="I2" s="18" t="s">
        <v>7</v>
      </c>
      <c r="J2" s="18" t="s">
        <v>8</v>
      </c>
      <c r="K2" s="18" t="s">
        <v>9</v>
      </c>
      <c r="L2" s="18" t="s">
        <v>10</v>
      </c>
      <c r="M2" s="18" t="s">
        <v>11</v>
      </c>
      <c r="N2" s="18" t="s">
        <v>12</v>
      </c>
      <c r="O2" s="18" t="s">
        <v>157</v>
      </c>
      <c r="P2" s="18" t="s">
        <v>136</v>
      </c>
      <c r="Q2" s="18" t="s">
        <v>13</v>
      </c>
      <c r="R2" s="42"/>
    </row>
    <row r="3" spans="1:18" ht="18" customHeight="1">
      <c r="A3" s="38">
        <v>1</v>
      </c>
      <c r="B3" s="13" t="s">
        <v>14</v>
      </c>
      <c r="C3" s="14" t="s">
        <v>16</v>
      </c>
      <c r="D3" s="14">
        <v>662</v>
      </c>
      <c r="E3" s="12" t="s">
        <v>17</v>
      </c>
      <c r="F3" s="15"/>
      <c r="G3" s="15"/>
      <c r="H3" s="15"/>
      <c r="I3" s="15"/>
      <c r="J3" s="15"/>
      <c r="K3" s="15"/>
      <c r="L3" s="15">
        <v>3972</v>
      </c>
      <c r="M3" s="15"/>
      <c r="N3" s="15">
        <v>0</v>
      </c>
      <c r="O3" s="15"/>
      <c r="P3" s="15"/>
      <c r="Q3" s="15">
        <f>P3+N3+M3+L3+K3+J3+I3+H3+G3+F3</f>
        <v>3972</v>
      </c>
    </row>
    <row r="4" spans="1:18" ht="18" customHeight="1">
      <c r="A4" s="38">
        <v>2</v>
      </c>
      <c r="B4" s="13" t="s">
        <v>14</v>
      </c>
      <c r="C4" s="14">
        <v>3</v>
      </c>
      <c r="D4" s="14">
        <v>876</v>
      </c>
      <c r="E4" s="12" t="s">
        <v>18</v>
      </c>
      <c r="F4" s="15"/>
      <c r="G4" s="15"/>
      <c r="H4" s="15"/>
      <c r="I4" s="15"/>
      <c r="J4" s="15">
        <v>5256</v>
      </c>
      <c r="K4" s="15">
        <v>2000</v>
      </c>
      <c r="L4" s="15">
        <v>5256</v>
      </c>
      <c r="M4" s="15"/>
      <c r="N4" s="15"/>
      <c r="O4" s="15"/>
      <c r="P4" s="15"/>
      <c r="Q4" s="15">
        <f>P4+N4+M4+L4+K4+J4+I4+H4+G4+F4</f>
        <v>12512</v>
      </c>
    </row>
    <row r="5" spans="1:18" ht="18" customHeight="1">
      <c r="A5" s="38">
        <v>3</v>
      </c>
      <c r="B5" s="13" t="s">
        <v>14</v>
      </c>
      <c r="C5" s="14">
        <v>6</v>
      </c>
      <c r="D5" s="14">
        <v>759</v>
      </c>
      <c r="E5" s="12" t="s">
        <v>19</v>
      </c>
      <c r="F5" s="15"/>
      <c r="G5" s="15"/>
      <c r="H5" s="15"/>
      <c r="I5" s="15"/>
      <c r="J5" s="15">
        <v>4554</v>
      </c>
      <c r="K5" s="15">
        <v>2000</v>
      </c>
      <c r="L5" s="15">
        <v>4554</v>
      </c>
      <c r="M5" s="15">
        <v>2000</v>
      </c>
      <c r="N5" s="15">
        <v>10000</v>
      </c>
      <c r="O5" s="15"/>
      <c r="P5" s="15"/>
      <c r="Q5" s="15">
        <f>P5+N5+M5+L5+K5+J5+I5+H5+G5+F5</f>
        <v>23108</v>
      </c>
    </row>
    <row r="6" spans="1:18" ht="18" customHeight="1">
      <c r="A6" s="38">
        <v>4</v>
      </c>
      <c r="B6" s="13" t="s">
        <v>14</v>
      </c>
      <c r="C6" s="14">
        <v>7</v>
      </c>
      <c r="D6" s="14">
        <v>718</v>
      </c>
      <c r="E6" s="12" t="s">
        <v>20</v>
      </c>
      <c r="F6" s="15"/>
      <c r="G6" s="15"/>
      <c r="H6" s="15"/>
      <c r="I6" s="15"/>
      <c r="J6" s="15"/>
      <c r="K6" s="15"/>
      <c r="L6" s="15">
        <v>4308</v>
      </c>
      <c r="M6" s="15"/>
      <c r="N6" s="15"/>
      <c r="O6" s="15"/>
      <c r="P6" s="15"/>
      <c r="Q6" s="15">
        <f>P6+N6+M6+L6+K6+J6+I6+H6+G6+F6</f>
        <v>4308</v>
      </c>
    </row>
    <row r="7" spans="1:18" ht="18" customHeight="1">
      <c r="A7" s="38">
        <v>5</v>
      </c>
      <c r="B7" s="13" t="s">
        <v>14</v>
      </c>
      <c r="C7" s="14">
        <v>8</v>
      </c>
      <c r="D7" s="14">
        <v>811</v>
      </c>
      <c r="E7" s="12" t="s">
        <v>21</v>
      </c>
      <c r="F7" s="15"/>
      <c r="G7" s="15"/>
      <c r="H7" s="15"/>
      <c r="I7" s="15"/>
      <c r="J7" s="15"/>
      <c r="K7" s="15"/>
      <c r="L7" s="15">
        <v>4866</v>
      </c>
      <c r="M7" s="15"/>
      <c r="N7" s="15"/>
      <c r="O7" s="15"/>
      <c r="P7" s="15"/>
      <c r="Q7" s="15">
        <f>P7+N7+M7+L7+K7+J7+I7+H7+G7+F7</f>
        <v>4866</v>
      </c>
    </row>
    <row r="8" spans="1:18" ht="18" customHeight="1">
      <c r="A8" s="38">
        <v>6</v>
      </c>
      <c r="B8" s="13" t="s">
        <v>14</v>
      </c>
      <c r="C8" s="14">
        <v>10</v>
      </c>
      <c r="D8" s="14">
        <v>892</v>
      </c>
      <c r="E8" s="12" t="s">
        <v>22</v>
      </c>
      <c r="F8" s="15"/>
      <c r="G8" s="15">
        <v>7000</v>
      </c>
      <c r="H8" s="15"/>
      <c r="I8" s="15">
        <v>7000</v>
      </c>
      <c r="J8" s="15"/>
      <c r="K8" s="15">
        <v>7000</v>
      </c>
      <c r="L8" s="15"/>
      <c r="M8" s="15">
        <v>5000</v>
      </c>
      <c r="N8" s="15"/>
      <c r="O8" s="15"/>
      <c r="P8" s="15"/>
      <c r="Q8" s="15">
        <f>P8+N8+M8+L8+K8+J8+I8+H8+G8+F8</f>
        <v>26000</v>
      </c>
    </row>
    <row r="9" spans="1:18" ht="18" customHeight="1">
      <c r="A9" s="38">
        <v>7</v>
      </c>
      <c r="B9" s="13" t="s">
        <v>14</v>
      </c>
      <c r="C9" s="14">
        <v>14</v>
      </c>
      <c r="D9" s="14">
        <v>480</v>
      </c>
      <c r="E9" s="12" t="s">
        <v>23</v>
      </c>
      <c r="F9" s="15"/>
      <c r="G9" s="15"/>
      <c r="H9" s="15"/>
      <c r="I9" s="15"/>
      <c r="J9" s="15"/>
      <c r="K9" s="15"/>
      <c r="L9" s="15">
        <v>2880</v>
      </c>
      <c r="M9" s="15"/>
      <c r="N9" s="15"/>
      <c r="O9" s="15"/>
      <c r="P9" s="15"/>
      <c r="Q9" s="15">
        <f>P9+N9+M9+L9+K9+J9+I9+H9+G9+F9</f>
        <v>2880</v>
      </c>
    </row>
    <row r="10" spans="1:18" ht="18" customHeight="1">
      <c r="A10" s="38">
        <v>8</v>
      </c>
      <c r="B10" s="13" t="s">
        <v>14</v>
      </c>
      <c r="C10" s="14">
        <v>15</v>
      </c>
      <c r="D10" s="14">
        <v>811</v>
      </c>
      <c r="E10" s="12" t="s">
        <v>24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>
        <v>1000</v>
      </c>
      <c r="Q10" s="15">
        <f>P10+N10+M10+L10+K10+J10+I10+H10+G10+F10</f>
        <v>1000</v>
      </c>
    </row>
    <row r="11" spans="1:18" ht="18" customHeight="1">
      <c r="A11" s="38">
        <v>9</v>
      </c>
      <c r="B11" s="13" t="s">
        <v>14</v>
      </c>
      <c r="C11" s="14">
        <v>16</v>
      </c>
      <c r="D11" s="14">
        <v>650</v>
      </c>
      <c r="E11" s="12" t="s">
        <v>25</v>
      </c>
      <c r="F11" s="15"/>
      <c r="G11" s="15"/>
      <c r="H11" s="15"/>
      <c r="I11" s="15"/>
      <c r="J11" s="15"/>
      <c r="K11" s="15"/>
      <c r="L11" s="15">
        <v>3900</v>
      </c>
      <c r="M11" s="15">
        <v>2000</v>
      </c>
      <c r="N11" s="15">
        <v>10000</v>
      </c>
      <c r="O11" s="15"/>
      <c r="P11" s="15"/>
      <c r="Q11" s="15">
        <f>P11+N11+M11+L11+K11+J11+I11+H11+G11+F11</f>
        <v>15900</v>
      </c>
    </row>
    <row r="12" spans="1:18" ht="18" customHeight="1">
      <c r="A12" s="38">
        <v>10</v>
      </c>
      <c r="B12" s="13" t="s">
        <v>14</v>
      </c>
      <c r="C12" s="14">
        <v>17</v>
      </c>
      <c r="D12" s="14">
        <v>629</v>
      </c>
      <c r="E12" s="12" t="s">
        <v>26</v>
      </c>
      <c r="F12" s="15"/>
      <c r="G12" s="15"/>
      <c r="H12" s="15"/>
      <c r="I12" s="15"/>
      <c r="J12" s="15"/>
      <c r="K12" s="15"/>
      <c r="L12" s="15"/>
      <c r="M12" s="15"/>
      <c r="N12" s="15">
        <v>10000</v>
      </c>
      <c r="O12" s="15"/>
      <c r="P12" s="15"/>
      <c r="Q12" s="15">
        <f>P12+N12+M12+L12+K12+J12+I12+H12+G12+F12</f>
        <v>10000</v>
      </c>
    </row>
    <row r="13" spans="1:18" ht="18" customHeight="1">
      <c r="A13" s="38">
        <v>11</v>
      </c>
      <c r="B13" s="13" t="s">
        <v>14</v>
      </c>
      <c r="C13" s="14" t="s">
        <v>27</v>
      </c>
      <c r="D13" s="14">
        <v>623</v>
      </c>
      <c r="E13" s="12" t="s">
        <v>28</v>
      </c>
      <c r="F13" s="15"/>
      <c r="G13" s="15"/>
      <c r="H13" s="15"/>
      <c r="I13" s="15"/>
      <c r="J13" s="15"/>
      <c r="K13" s="15"/>
      <c r="L13" s="15">
        <v>3738</v>
      </c>
      <c r="M13" s="15">
        <v>10000</v>
      </c>
      <c r="N13" s="15"/>
      <c r="O13" s="15"/>
      <c r="P13" s="15"/>
      <c r="Q13" s="15">
        <f>P13+N13+M13+L13+K13+J13+I13+H13+G13+F13</f>
        <v>13738</v>
      </c>
    </row>
    <row r="14" spans="1:18" ht="18" customHeight="1">
      <c r="A14" s="38">
        <v>12</v>
      </c>
      <c r="B14" s="13" t="s">
        <v>14</v>
      </c>
      <c r="C14" s="14" t="s">
        <v>30</v>
      </c>
      <c r="D14" s="14">
        <v>300</v>
      </c>
      <c r="E14" s="12" t="s">
        <v>28</v>
      </c>
      <c r="F14" s="15"/>
      <c r="G14" s="15"/>
      <c r="H14" s="15"/>
      <c r="I14" s="15"/>
      <c r="J14" s="15"/>
      <c r="K14" s="15"/>
      <c r="L14" s="15">
        <v>1800</v>
      </c>
      <c r="M14" s="15">
        <v>2000</v>
      </c>
      <c r="N14" s="15">
        <v>10000</v>
      </c>
      <c r="O14" s="15"/>
      <c r="P14" s="15"/>
      <c r="Q14" s="15">
        <f>P14+N14+M14+L14+K14+J14+I14+H14+G14+F14</f>
        <v>13800</v>
      </c>
    </row>
    <row r="15" spans="1:18" ht="18" customHeight="1">
      <c r="A15" s="38">
        <v>13</v>
      </c>
      <c r="B15" s="13" t="s">
        <v>14</v>
      </c>
      <c r="C15" s="14">
        <v>25</v>
      </c>
      <c r="D15" s="14">
        <v>572</v>
      </c>
      <c r="E15" s="12" t="s">
        <v>29</v>
      </c>
      <c r="F15" s="15"/>
      <c r="G15" s="15"/>
      <c r="H15" s="15"/>
      <c r="I15" s="15"/>
      <c r="J15" s="15"/>
      <c r="K15" s="15"/>
      <c r="L15" s="15">
        <f>D15*6</f>
        <v>3432</v>
      </c>
      <c r="M15" s="15"/>
      <c r="N15" s="15"/>
      <c r="O15" s="15"/>
      <c r="P15" s="15" t="s">
        <v>158</v>
      </c>
      <c r="Q15" s="15">
        <f>SUM(F15:P15)</f>
        <v>3432</v>
      </c>
    </row>
    <row r="16" spans="1:18" ht="18" customHeight="1">
      <c r="A16" s="38">
        <v>14</v>
      </c>
      <c r="B16" s="13" t="s">
        <v>14</v>
      </c>
      <c r="C16" s="14">
        <v>27</v>
      </c>
      <c r="D16" s="14">
        <v>533</v>
      </c>
      <c r="E16" s="12" t="s">
        <v>32</v>
      </c>
      <c r="F16" s="15">
        <v>3198</v>
      </c>
      <c r="G16" s="15">
        <v>2000</v>
      </c>
      <c r="H16" s="15">
        <v>3198</v>
      </c>
      <c r="I16" s="15">
        <v>2000</v>
      </c>
      <c r="J16" s="15">
        <v>3198</v>
      </c>
      <c r="K16" s="15">
        <v>2000</v>
      </c>
      <c r="L16" s="15">
        <v>3198</v>
      </c>
      <c r="M16" s="15">
        <v>2000</v>
      </c>
      <c r="N16" s="15">
        <v>10000</v>
      </c>
      <c r="O16" s="15"/>
      <c r="P16" s="15"/>
      <c r="Q16" s="15">
        <f>P16+N16+M16+L16+K16+J16+I16+H16+G16+F16</f>
        <v>30792</v>
      </c>
    </row>
    <row r="17" spans="1:17" ht="18" customHeight="1">
      <c r="A17" s="38">
        <v>15</v>
      </c>
      <c r="B17" s="13" t="s">
        <v>14</v>
      </c>
      <c r="C17" s="14">
        <v>28</v>
      </c>
      <c r="D17" s="14">
        <v>354</v>
      </c>
      <c r="E17" s="12" t="s">
        <v>153</v>
      </c>
      <c r="F17" s="15"/>
      <c r="G17" s="15"/>
      <c r="H17" s="15"/>
      <c r="I17" s="15"/>
      <c r="J17" s="15">
        <v>2124</v>
      </c>
      <c r="K17" s="15">
        <v>2000</v>
      </c>
      <c r="L17" s="15">
        <v>2124</v>
      </c>
      <c r="M17" s="15"/>
      <c r="N17" s="15"/>
      <c r="O17" s="15"/>
      <c r="P17" s="15"/>
      <c r="Q17" s="15">
        <f>P17+N17+M17+L17+K17+J17+I17+H17+G17+F17</f>
        <v>6248</v>
      </c>
    </row>
    <row r="18" spans="1:17" ht="18" customHeight="1">
      <c r="A18" s="38">
        <v>16</v>
      </c>
      <c r="B18" s="13" t="s">
        <v>14</v>
      </c>
      <c r="C18" s="14">
        <v>29</v>
      </c>
      <c r="D18" s="14">
        <v>342</v>
      </c>
      <c r="E18" s="12" t="s">
        <v>153</v>
      </c>
      <c r="F18" s="15"/>
      <c r="G18" s="15"/>
      <c r="H18" s="15"/>
      <c r="I18" s="15">
        <v>2000</v>
      </c>
      <c r="J18" s="15">
        <v>2052</v>
      </c>
      <c r="K18" s="15">
        <v>2000</v>
      </c>
      <c r="L18" s="15">
        <v>2052</v>
      </c>
      <c r="M18" s="15">
        <v>2000</v>
      </c>
      <c r="N18" s="15">
        <v>10000</v>
      </c>
      <c r="O18" s="15"/>
      <c r="P18" s="15"/>
      <c r="Q18" s="15">
        <f>P18+N18+M18+L18+K18+J18+I18+H18+G18+F18</f>
        <v>20104</v>
      </c>
    </row>
    <row r="19" spans="1:17" ht="18" customHeight="1">
      <c r="A19" s="38">
        <v>17</v>
      </c>
      <c r="B19" s="13" t="s">
        <v>14</v>
      </c>
      <c r="C19" s="14">
        <v>30</v>
      </c>
      <c r="D19" s="14">
        <v>636</v>
      </c>
      <c r="E19" s="12" t="s">
        <v>153</v>
      </c>
      <c r="F19" s="15"/>
      <c r="G19" s="15"/>
      <c r="H19" s="15"/>
      <c r="I19" s="15">
        <v>2000</v>
      </c>
      <c r="J19" s="15">
        <v>3816</v>
      </c>
      <c r="K19" s="15">
        <v>2000</v>
      </c>
      <c r="L19" s="15">
        <v>3816</v>
      </c>
      <c r="M19" s="15">
        <v>2000</v>
      </c>
      <c r="N19" s="15">
        <v>10000</v>
      </c>
      <c r="O19" s="15"/>
      <c r="P19" s="15"/>
      <c r="Q19" s="15">
        <f>P19+N19+M19+L19+K19+J19+I19+H19+G19+F19</f>
        <v>23632</v>
      </c>
    </row>
    <row r="20" spans="1:17" ht="18" customHeight="1">
      <c r="A20" s="38">
        <v>18</v>
      </c>
      <c r="B20" s="13" t="s">
        <v>14</v>
      </c>
      <c r="C20" s="14" t="s">
        <v>33</v>
      </c>
      <c r="D20" s="14">
        <v>332</v>
      </c>
      <c r="E20" s="12" t="s">
        <v>34</v>
      </c>
      <c r="F20" s="15"/>
      <c r="G20" s="15"/>
      <c r="H20" s="15"/>
      <c r="I20" s="15"/>
      <c r="J20" s="15"/>
      <c r="K20" s="15"/>
      <c r="L20" s="15">
        <v>1992</v>
      </c>
      <c r="M20" s="15"/>
      <c r="N20" s="15"/>
      <c r="O20" s="15"/>
      <c r="P20" s="15">
        <v>1000</v>
      </c>
      <c r="Q20" s="15">
        <f>P20+N20+M20+L20+K20+J20+I20+H20+G20+F20</f>
        <v>2992</v>
      </c>
    </row>
    <row r="21" spans="1:17" ht="18" customHeight="1">
      <c r="A21" s="38">
        <v>19</v>
      </c>
      <c r="B21" s="13" t="s">
        <v>14</v>
      </c>
      <c r="C21" s="14" t="s">
        <v>36</v>
      </c>
      <c r="D21" s="14">
        <v>335</v>
      </c>
      <c r="E21" s="12" t="s">
        <v>37</v>
      </c>
      <c r="F21" s="15"/>
      <c r="G21" s="15"/>
      <c r="H21" s="15"/>
      <c r="I21" s="15"/>
      <c r="J21" s="15"/>
      <c r="K21" s="15"/>
      <c r="L21" s="15">
        <v>2010</v>
      </c>
      <c r="M21" s="15"/>
      <c r="N21" s="15"/>
      <c r="O21" s="15"/>
      <c r="P21" s="15"/>
      <c r="Q21" s="15">
        <f>P21+N21+M21+L21+K21+J21+I21+H21+G21+F21</f>
        <v>2010</v>
      </c>
    </row>
    <row r="22" spans="1:17" ht="18" customHeight="1">
      <c r="A22" s="38">
        <v>20</v>
      </c>
      <c r="B22" s="13" t="s">
        <v>14</v>
      </c>
      <c r="C22" s="14">
        <v>34</v>
      </c>
      <c r="D22" s="14">
        <v>705</v>
      </c>
      <c r="E22" s="12" t="s">
        <v>35</v>
      </c>
      <c r="F22" s="15"/>
      <c r="G22" s="15"/>
      <c r="H22" s="15"/>
      <c r="I22" s="15"/>
      <c r="J22" s="15">
        <v>4230</v>
      </c>
      <c r="K22" s="15">
        <v>2000</v>
      </c>
      <c r="L22" s="15">
        <v>4230</v>
      </c>
      <c r="M22" s="15"/>
      <c r="N22" s="15"/>
      <c r="O22" s="15"/>
      <c r="P22" s="15"/>
      <c r="Q22" s="15">
        <f>P22+N22+M22+L22+K22+J22+I22+H22+G22+F22</f>
        <v>10460</v>
      </c>
    </row>
    <row r="23" spans="1:17" ht="18" customHeight="1">
      <c r="A23" s="38">
        <v>21</v>
      </c>
      <c r="B23" s="13" t="s">
        <v>14</v>
      </c>
      <c r="C23" s="14">
        <v>35</v>
      </c>
      <c r="D23" s="14">
        <v>731</v>
      </c>
      <c r="E23" s="12" t="s">
        <v>38</v>
      </c>
      <c r="F23" s="15"/>
      <c r="G23" s="15"/>
      <c r="H23" s="15"/>
      <c r="I23" s="15"/>
      <c r="J23" s="15"/>
      <c r="K23" s="15"/>
      <c r="L23" s="15">
        <v>4380</v>
      </c>
      <c r="M23" s="15"/>
      <c r="N23" s="15"/>
      <c r="O23" s="15"/>
      <c r="P23" s="15"/>
      <c r="Q23" s="15">
        <f>P23+N23+M23+L23+K23+J23+I23+H23+G23+F23</f>
        <v>4380</v>
      </c>
    </row>
    <row r="24" spans="1:17" ht="18" customHeight="1">
      <c r="A24" s="38">
        <v>22</v>
      </c>
      <c r="B24" s="13" t="s">
        <v>14</v>
      </c>
      <c r="C24" s="14">
        <v>38</v>
      </c>
      <c r="D24" s="14">
        <v>613</v>
      </c>
      <c r="E24" s="12" t="s">
        <v>39</v>
      </c>
      <c r="F24" s="15"/>
      <c r="G24" s="15"/>
      <c r="H24" s="15"/>
      <c r="I24" s="15"/>
      <c r="J24" s="15"/>
      <c r="K24" s="15"/>
      <c r="L24" s="15"/>
      <c r="M24" s="15"/>
      <c r="N24" s="15">
        <v>10000</v>
      </c>
      <c r="O24" s="15"/>
      <c r="P24" s="15"/>
      <c r="Q24" s="15">
        <f>P24+N24+M24+L24+K24+J24+I24+H24+G24+F24</f>
        <v>10000</v>
      </c>
    </row>
    <row r="25" spans="1:17" ht="18" customHeight="1">
      <c r="A25" s="38">
        <v>23</v>
      </c>
      <c r="B25" s="13" t="s">
        <v>14</v>
      </c>
      <c r="C25" s="14">
        <v>40</v>
      </c>
      <c r="D25" s="14">
        <v>895</v>
      </c>
      <c r="E25" s="12" t="s">
        <v>40</v>
      </c>
      <c r="F25" s="15"/>
      <c r="G25" s="15"/>
      <c r="H25" s="15"/>
      <c r="I25" s="15"/>
      <c r="J25" s="15"/>
      <c r="K25" s="15">
        <v>2000</v>
      </c>
      <c r="L25" s="15"/>
      <c r="M25" s="15">
        <v>2000</v>
      </c>
      <c r="N25" s="15">
        <v>10000</v>
      </c>
      <c r="O25" s="15"/>
      <c r="P25" s="15"/>
      <c r="Q25" s="15">
        <f>P25+N25+M25+L25+K25+J25+I25+H25+G25+F25</f>
        <v>14000</v>
      </c>
    </row>
    <row r="26" spans="1:17" ht="18" customHeight="1">
      <c r="A26" s="38">
        <v>24</v>
      </c>
      <c r="B26" s="13" t="s">
        <v>41</v>
      </c>
      <c r="C26" s="14">
        <v>1</v>
      </c>
      <c r="D26" s="14">
        <v>523</v>
      </c>
      <c r="E26" s="12" t="s">
        <v>42</v>
      </c>
      <c r="F26" s="15">
        <v>3138</v>
      </c>
      <c r="G26" s="15">
        <v>2000</v>
      </c>
      <c r="H26" s="15">
        <v>3138</v>
      </c>
      <c r="I26" s="15">
        <v>2000</v>
      </c>
      <c r="J26" s="15">
        <v>3138</v>
      </c>
      <c r="K26" s="15">
        <v>2000</v>
      </c>
      <c r="L26" s="15">
        <v>3138</v>
      </c>
      <c r="M26" s="15">
        <v>2000</v>
      </c>
      <c r="N26" s="15">
        <v>10000</v>
      </c>
      <c r="O26" s="15"/>
      <c r="P26" s="15"/>
      <c r="Q26" s="15">
        <f>P26+N26+M26+L26+K26+J26+I26+H26+G26+F26</f>
        <v>30552</v>
      </c>
    </row>
    <row r="27" spans="1:17" ht="18" customHeight="1">
      <c r="A27" s="38">
        <v>25</v>
      </c>
      <c r="B27" s="13" t="s">
        <v>41</v>
      </c>
      <c r="C27" s="14">
        <v>6</v>
      </c>
      <c r="D27" s="14">
        <v>580</v>
      </c>
      <c r="E27" s="12" t="s">
        <v>43</v>
      </c>
      <c r="F27" s="15"/>
      <c r="G27" s="15"/>
      <c r="H27" s="15"/>
      <c r="I27" s="15"/>
      <c r="J27" s="15"/>
      <c r="K27" s="15"/>
      <c r="L27" s="15"/>
      <c r="M27" s="15"/>
      <c r="N27" s="15">
        <v>10000</v>
      </c>
      <c r="O27" s="15"/>
      <c r="P27" s="15"/>
      <c r="Q27" s="15">
        <f>P27+N27+M27+L27+K27+J27+I27+H27+G27+F27</f>
        <v>10000</v>
      </c>
    </row>
    <row r="28" spans="1:17" ht="18" customHeight="1">
      <c r="A28" s="38">
        <v>26</v>
      </c>
      <c r="B28" s="13" t="s">
        <v>41</v>
      </c>
      <c r="C28" s="14" t="s">
        <v>44</v>
      </c>
      <c r="D28" s="14">
        <v>387</v>
      </c>
      <c r="E28" s="12" t="s">
        <v>45</v>
      </c>
      <c r="F28" s="15"/>
      <c r="G28" s="15"/>
      <c r="H28" s="15"/>
      <c r="I28" s="15"/>
      <c r="J28" s="15"/>
      <c r="K28" s="15"/>
      <c r="L28" s="15"/>
      <c r="M28" s="15"/>
      <c r="N28" s="15">
        <v>10000</v>
      </c>
      <c r="O28" s="15"/>
      <c r="P28" s="15"/>
      <c r="Q28" s="15">
        <f>P28+N28+M28+L28+K28+J28+I28+H28+G28+F28</f>
        <v>10000</v>
      </c>
    </row>
    <row r="29" spans="1:17" ht="18" customHeight="1">
      <c r="A29" s="38">
        <v>27</v>
      </c>
      <c r="B29" s="13" t="s">
        <v>41</v>
      </c>
      <c r="C29" s="14">
        <v>9</v>
      </c>
      <c r="D29" s="14">
        <v>575</v>
      </c>
      <c r="E29" s="12" t="s">
        <v>121</v>
      </c>
      <c r="F29" s="15"/>
      <c r="G29" s="15"/>
      <c r="H29" s="15"/>
      <c r="I29" s="15"/>
      <c r="J29" s="15"/>
      <c r="K29" s="15"/>
      <c r="L29" s="15"/>
      <c r="M29" s="15"/>
      <c r="N29" s="15">
        <v>5000</v>
      </c>
      <c r="O29" s="15"/>
      <c r="P29" s="15"/>
      <c r="Q29" s="15">
        <f>P29+N29+M29+L29+K29+J29+I29+H29+G29+F29</f>
        <v>5000</v>
      </c>
    </row>
    <row r="30" spans="1:17" ht="18" customHeight="1">
      <c r="A30" s="38">
        <v>28</v>
      </c>
      <c r="B30" s="13" t="s">
        <v>41</v>
      </c>
      <c r="C30" s="14">
        <v>10</v>
      </c>
      <c r="D30" s="14">
        <v>768</v>
      </c>
      <c r="E30" s="12" t="s">
        <v>46</v>
      </c>
      <c r="F30" s="15"/>
      <c r="G30" s="15"/>
      <c r="H30" s="15"/>
      <c r="I30" s="15"/>
      <c r="J30" s="15"/>
      <c r="K30" s="15"/>
      <c r="L30" s="15">
        <v>4608</v>
      </c>
      <c r="M30" s="15"/>
      <c r="N30" s="15"/>
      <c r="O30" s="15"/>
      <c r="P30" s="15"/>
      <c r="Q30" s="15">
        <f>P30+N30+M30+L30+K30+J30+I30+H30+G30+F30</f>
        <v>4608</v>
      </c>
    </row>
    <row r="31" spans="1:17" ht="18" customHeight="1">
      <c r="A31" s="38">
        <v>29</v>
      </c>
      <c r="B31" s="13" t="s">
        <v>41</v>
      </c>
      <c r="C31" s="14">
        <v>12</v>
      </c>
      <c r="D31" s="14">
        <v>548</v>
      </c>
      <c r="E31" s="12" t="s">
        <v>47</v>
      </c>
      <c r="F31" s="15"/>
      <c r="G31" s="15"/>
      <c r="H31" s="15"/>
      <c r="I31" s="15"/>
      <c r="J31" s="15"/>
      <c r="K31" s="15"/>
      <c r="L31" s="15"/>
      <c r="M31" s="15">
        <v>5000</v>
      </c>
      <c r="N31" s="15"/>
      <c r="O31" s="15"/>
      <c r="P31" s="15"/>
      <c r="Q31" s="15">
        <f>P31+N31+M31+L31+K31+J31+I31+H31+G31+F31</f>
        <v>5000</v>
      </c>
    </row>
    <row r="32" spans="1:17" ht="18" customHeight="1">
      <c r="A32" s="38">
        <v>30</v>
      </c>
      <c r="B32" s="13" t="s">
        <v>41</v>
      </c>
      <c r="C32" s="14">
        <v>14</v>
      </c>
      <c r="D32" s="14">
        <v>843</v>
      </c>
      <c r="E32" s="12" t="s">
        <v>48</v>
      </c>
      <c r="F32" s="15"/>
      <c r="G32" s="15"/>
      <c r="H32" s="15"/>
      <c r="I32" s="15"/>
      <c r="J32" s="15"/>
      <c r="K32" s="15">
        <v>1000</v>
      </c>
      <c r="L32" s="15">
        <v>843</v>
      </c>
      <c r="M32" s="15"/>
      <c r="N32" s="15"/>
      <c r="O32" s="15"/>
      <c r="P32" s="15"/>
      <c r="Q32" s="15">
        <f>P32+N32+M32+L32+K32+J32+I32+H32+G32+F32</f>
        <v>1843</v>
      </c>
    </row>
    <row r="33" spans="1:17" ht="18" customHeight="1">
      <c r="A33" s="38">
        <v>31</v>
      </c>
      <c r="B33" s="13" t="s">
        <v>41</v>
      </c>
      <c r="C33" s="14">
        <v>17</v>
      </c>
      <c r="D33" s="14">
        <v>848</v>
      </c>
      <c r="E33" s="12" t="s">
        <v>49</v>
      </c>
      <c r="F33" s="15"/>
      <c r="G33" s="15"/>
      <c r="H33" s="15"/>
      <c r="I33" s="15"/>
      <c r="J33" s="15"/>
      <c r="K33" s="15"/>
      <c r="L33" s="15"/>
      <c r="M33" s="15">
        <v>3000</v>
      </c>
      <c r="N33" s="15"/>
      <c r="O33" s="15"/>
      <c r="P33" s="15"/>
      <c r="Q33" s="15">
        <f>P33+N33+M33+L33+K33+J33+I33+H33+G33+F33</f>
        <v>3000</v>
      </c>
    </row>
    <row r="34" spans="1:17" ht="18" customHeight="1">
      <c r="A34" s="38">
        <v>32</v>
      </c>
      <c r="B34" s="13" t="s">
        <v>41</v>
      </c>
      <c r="C34" s="14">
        <v>23</v>
      </c>
      <c r="D34" s="14">
        <v>516</v>
      </c>
      <c r="E34" s="12" t="s">
        <v>123</v>
      </c>
      <c r="F34" s="15"/>
      <c r="G34" s="15"/>
      <c r="H34" s="15"/>
      <c r="I34" s="15"/>
      <c r="J34" s="15"/>
      <c r="K34" s="15"/>
      <c r="L34" s="15"/>
      <c r="M34" s="15"/>
      <c r="N34" s="15">
        <v>10000</v>
      </c>
      <c r="O34" s="15"/>
      <c r="P34" s="15"/>
      <c r="Q34" s="15">
        <f>P34+N34+M34+L34+K34+J34+I34+H34+G34+F34</f>
        <v>10000</v>
      </c>
    </row>
    <row r="35" spans="1:17" ht="18" customHeight="1">
      <c r="A35" s="38">
        <v>33</v>
      </c>
      <c r="B35" s="13" t="s">
        <v>41</v>
      </c>
      <c r="C35" s="14">
        <v>25</v>
      </c>
      <c r="D35" s="14">
        <v>574</v>
      </c>
      <c r="E35" s="12" t="s">
        <v>137</v>
      </c>
      <c r="F35" s="15"/>
      <c r="G35" s="15"/>
      <c r="H35" s="15"/>
      <c r="I35" s="15"/>
      <c r="J35" s="15"/>
      <c r="K35" s="15"/>
      <c r="L35" s="15"/>
      <c r="M35" s="15"/>
      <c r="N35" s="15">
        <v>9000</v>
      </c>
      <c r="O35" s="15"/>
      <c r="P35" s="15"/>
      <c r="Q35" s="15">
        <f>P35+N35+M35+L35+K35+J35+I35+H35+G35+F35</f>
        <v>9000</v>
      </c>
    </row>
    <row r="36" spans="1:17" ht="18" customHeight="1">
      <c r="A36" s="38">
        <v>34</v>
      </c>
      <c r="B36" s="13" t="s">
        <v>41</v>
      </c>
      <c r="C36" s="14">
        <v>26</v>
      </c>
      <c r="D36" s="14">
        <v>764</v>
      </c>
      <c r="E36" s="12" t="s">
        <v>51</v>
      </c>
      <c r="F36" s="15">
        <v>4584</v>
      </c>
      <c r="G36" s="15">
        <v>2000</v>
      </c>
      <c r="H36" s="15">
        <v>4584</v>
      </c>
      <c r="I36" s="15">
        <v>2000</v>
      </c>
      <c r="J36" s="15">
        <v>4584</v>
      </c>
      <c r="K36" s="15">
        <v>2000</v>
      </c>
      <c r="L36" s="15">
        <v>4584</v>
      </c>
      <c r="M36" s="15">
        <v>2000</v>
      </c>
      <c r="N36" s="15">
        <v>10000</v>
      </c>
      <c r="O36" s="15"/>
      <c r="P36" s="15"/>
      <c r="Q36" s="15">
        <f>P36+N36+M36+L36+K36+J36+I36+H36+G36+F36</f>
        <v>36336</v>
      </c>
    </row>
    <row r="37" spans="1:17" ht="18" customHeight="1">
      <c r="A37" s="38">
        <v>35</v>
      </c>
      <c r="B37" s="13" t="s">
        <v>41</v>
      </c>
      <c r="C37" s="14">
        <v>27</v>
      </c>
      <c r="D37" s="14">
        <v>749</v>
      </c>
      <c r="E37" s="12" t="s">
        <v>150</v>
      </c>
      <c r="F37" s="15"/>
      <c r="G37" s="15"/>
      <c r="H37" s="15"/>
      <c r="I37" s="15"/>
      <c r="J37" s="15"/>
      <c r="K37" s="15"/>
      <c r="L37" s="15">
        <v>4494</v>
      </c>
      <c r="M37" s="15">
        <v>2000</v>
      </c>
      <c r="N37" s="15">
        <v>10000</v>
      </c>
      <c r="O37" s="15"/>
      <c r="P37" s="15"/>
      <c r="Q37" s="15">
        <f>P37+N37+M37+L37+K37+J37+I37+H37+G37+F37</f>
        <v>16494</v>
      </c>
    </row>
    <row r="38" spans="1:17" ht="18" customHeight="1">
      <c r="A38" s="38">
        <v>36</v>
      </c>
      <c r="B38" s="13" t="s">
        <v>41</v>
      </c>
      <c r="C38" s="14">
        <v>32</v>
      </c>
      <c r="D38" s="14">
        <v>512</v>
      </c>
      <c r="E38" s="12" t="s">
        <v>52</v>
      </c>
      <c r="F38" s="15"/>
      <c r="G38" s="15"/>
      <c r="H38" s="15"/>
      <c r="I38" s="15"/>
      <c r="J38" s="15"/>
      <c r="K38" s="15"/>
      <c r="L38" s="15">
        <v>3072</v>
      </c>
      <c r="M38" s="15"/>
      <c r="N38" s="15"/>
      <c r="O38" s="15"/>
      <c r="P38" s="15"/>
      <c r="Q38" s="15">
        <f>P38+N38+M38+L38+K38+J38+I38+H38+G38+F38</f>
        <v>3072</v>
      </c>
    </row>
    <row r="39" spans="1:17" ht="18" customHeight="1">
      <c r="A39" s="38">
        <v>37</v>
      </c>
      <c r="B39" s="13" t="s">
        <v>41</v>
      </c>
      <c r="C39" s="14">
        <v>33</v>
      </c>
      <c r="D39" s="14">
        <v>613</v>
      </c>
      <c r="E39" s="12" t="s">
        <v>138</v>
      </c>
      <c r="F39" s="15">
        <v>3678</v>
      </c>
      <c r="G39" s="15">
        <v>2000</v>
      </c>
      <c r="H39" s="15">
        <v>3678</v>
      </c>
      <c r="I39" s="15">
        <v>2000</v>
      </c>
      <c r="J39" s="15">
        <v>3678</v>
      </c>
      <c r="K39" s="15">
        <v>2000</v>
      </c>
      <c r="L39" s="15">
        <v>3678</v>
      </c>
      <c r="M39" s="15">
        <v>2000</v>
      </c>
      <c r="N39" s="15">
        <v>10000</v>
      </c>
      <c r="O39" s="15"/>
      <c r="P39" s="15"/>
      <c r="Q39" s="15">
        <f>P39+N39+M39+L39+K39+J39+I39+H39+G39+F39</f>
        <v>32712</v>
      </c>
    </row>
    <row r="40" spans="1:17" ht="18" customHeight="1">
      <c r="A40" s="38">
        <v>38</v>
      </c>
      <c r="B40" s="13" t="s">
        <v>41</v>
      </c>
      <c r="C40" s="14">
        <v>34</v>
      </c>
      <c r="D40" s="14">
        <v>621</v>
      </c>
      <c r="E40" s="12" t="s">
        <v>53</v>
      </c>
      <c r="F40" s="15"/>
      <c r="G40" s="15">
        <v>1000</v>
      </c>
      <c r="H40" s="15"/>
      <c r="I40" s="15">
        <v>1000</v>
      </c>
      <c r="J40" s="15">
        <v>3726</v>
      </c>
      <c r="K40" s="15">
        <v>2000</v>
      </c>
      <c r="L40" s="15">
        <v>3726</v>
      </c>
      <c r="M40" s="15">
        <v>2000</v>
      </c>
      <c r="N40" s="15">
        <v>10000</v>
      </c>
      <c r="O40" s="15"/>
      <c r="P40" s="15">
        <v>1000</v>
      </c>
      <c r="Q40" s="15">
        <f>P40+N40+M40+L40+K40+J40+I40+H40+G40+F40</f>
        <v>24452</v>
      </c>
    </row>
    <row r="41" spans="1:17" ht="18" customHeight="1">
      <c r="A41" s="38">
        <v>39</v>
      </c>
      <c r="B41" s="13" t="s">
        <v>41</v>
      </c>
      <c r="C41" s="14">
        <v>37</v>
      </c>
      <c r="D41" s="14">
        <v>652</v>
      </c>
      <c r="E41" s="12" t="s">
        <v>54</v>
      </c>
      <c r="F41" s="15"/>
      <c r="G41" s="15"/>
      <c r="H41" s="15"/>
      <c r="I41" s="15"/>
      <c r="J41" s="15"/>
      <c r="K41" s="15"/>
      <c r="L41" s="15">
        <v>652</v>
      </c>
      <c r="M41" s="15"/>
      <c r="N41" s="15"/>
      <c r="O41" s="15"/>
      <c r="P41" s="15"/>
      <c r="Q41" s="15">
        <f>P41+N41+M41+L41+K41+J41+I41+H41+G41+F41</f>
        <v>652</v>
      </c>
    </row>
    <row r="42" spans="1:17" ht="18" customHeight="1">
      <c r="A42" s="38">
        <v>40</v>
      </c>
      <c r="B42" s="13" t="s">
        <v>41</v>
      </c>
      <c r="C42" s="14">
        <v>39</v>
      </c>
      <c r="D42" s="14">
        <v>642</v>
      </c>
      <c r="E42" s="12" t="s">
        <v>135</v>
      </c>
      <c r="F42" s="15"/>
      <c r="G42" s="15"/>
      <c r="H42" s="15"/>
      <c r="I42" s="15"/>
      <c r="J42" s="15"/>
      <c r="K42" s="15"/>
      <c r="L42" s="15">
        <v>3852</v>
      </c>
      <c r="M42" s="15">
        <v>2000</v>
      </c>
      <c r="N42" s="15"/>
      <c r="O42" s="15"/>
      <c r="P42" s="15"/>
      <c r="Q42" s="15">
        <f>P42+N42+M42+L42+K42+J42+I42+H42+G42+F42</f>
        <v>5852</v>
      </c>
    </row>
    <row r="43" spans="1:17" ht="18" customHeight="1">
      <c r="A43" s="38">
        <v>41</v>
      </c>
      <c r="B43" s="13" t="s">
        <v>41</v>
      </c>
      <c r="C43" s="14">
        <v>40</v>
      </c>
      <c r="D43" s="14">
        <v>595</v>
      </c>
      <c r="E43" s="12" t="s">
        <v>156</v>
      </c>
      <c r="F43" s="15">
        <v>3570</v>
      </c>
      <c r="G43" s="15">
        <v>2000</v>
      </c>
      <c r="H43" s="15">
        <v>3570</v>
      </c>
      <c r="I43" s="15">
        <v>2000</v>
      </c>
      <c r="J43" s="15">
        <v>3570</v>
      </c>
      <c r="K43" s="15">
        <v>2000</v>
      </c>
      <c r="L43" s="15">
        <v>3570</v>
      </c>
      <c r="M43" s="15">
        <v>2000</v>
      </c>
      <c r="N43" s="15">
        <v>10000</v>
      </c>
      <c r="O43" s="15"/>
      <c r="P43" s="15"/>
      <c r="Q43" s="15">
        <f>P43+N43+M43+L43+K43+J43+I43+H43+G43+F43</f>
        <v>32280</v>
      </c>
    </row>
    <row r="44" spans="1:17" ht="18" customHeight="1">
      <c r="A44" s="38">
        <v>42</v>
      </c>
      <c r="B44" s="13" t="s">
        <v>41</v>
      </c>
      <c r="C44" s="14">
        <v>43</v>
      </c>
      <c r="D44" s="14">
        <v>620</v>
      </c>
      <c r="E44" s="12" t="s">
        <v>55</v>
      </c>
      <c r="F44" s="15"/>
      <c r="G44" s="15">
        <v>7000</v>
      </c>
      <c r="H44" s="15"/>
      <c r="I44" s="15">
        <v>7000</v>
      </c>
      <c r="J44" s="15"/>
      <c r="K44" s="15">
        <v>7000</v>
      </c>
      <c r="L44" s="15"/>
      <c r="M44" s="15">
        <v>5000</v>
      </c>
      <c r="N44" s="15"/>
      <c r="O44" s="15"/>
      <c r="P44" s="15"/>
      <c r="Q44" s="15">
        <f>P44+N44+M44+L44+K44+J44+I44+H44+G44+F44</f>
        <v>26000</v>
      </c>
    </row>
    <row r="45" spans="1:17" ht="18" customHeight="1">
      <c r="A45" s="38">
        <v>43</v>
      </c>
      <c r="B45" s="13" t="s">
        <v>41</v>
      </c>
      <c r="C45" s="14">
        <v>45</v>
      </c>
      <c r="D45" s="14">
        <v>696</v>
      </c>
      <c r="E45" s="12" t="s">
        <v>155</v>
      </c>
      <c r="F45" s="15"/>
      <c r="G45" s="15"/>
      <c r="H45" s="15">
        <v>4176</v>
      </c>
      <c r="I45" s="15">
        <v>2000</v>
      </c>
      <c r="J45" s="15">
        <v>4176</v>
      </c>
      <c r="K45" s="15">
        <v>2000</v>
      </c>
      <c r="L45" s="15">
        <v>4176</v>
      </c>
      <c r="M45" s="15">
        <v>2000</v>
      </c>
      <c r="N45" s="15">
        <v>10000</v>
      </c>
      <c r="O45" s="15"/>
      <c r="P45" s="15"/>
      <c r="Q45" s="15">
        <f>P45+N45+M45+L45+K45+J45+I45+H45+G45+F45</f>
        <v>28528</v>
      </c>
    </row>
    <row r="46" spans="1:17" ht="18" customHeight="1">
      <c r="A46" s="38">
        <v>44</v>
      </c>
      <c r="B46" s="13" t="s">
        <v>41</v>
      </c>
      <c r="C46" s="14" t="s">
        <v>56</v>
      </c>
      <c r="D46" s="14">
        <v>320</v>
      </c>
      <c r="E46" s="12" t="s">
        <v>57</v>
      </c>
      <c r="F46" s="15"/>
      <c r="G46" s="15"/>
      <c r="H46" s="38"/>
      <c r="I46" s="38"/>
      <c r="J46" s="38"/>
      <c r="K46" s="38"/>
      <c r="L46" s="15"/>
      <c r="M46" s="15"/>
      <c r="N46" s="15">
        <v>10000</v>
      </c>
      <c r="O46" s="15"/>
      <c r="P46" s="15"/>
      <c r="Q46" s="15">
        <f>P46+N46+M46+L46+K46+J46+I46+H46+G46+F46</f>
        <v>10000</v>
      </c>
    </row>
    <row r="47" spans="1:17" ht="18" customHeight="1">
      <c r="A47" s="38">
        <v>45</v>
      </c>
      <c r="B47" s="13" t="s">
        <v>41</v>
      </c>
      <c r="C47" s="14">
        <v>48</v>
      </c>
      <c r="D47" s="14">
        <v>498</v>
      </c>
      <c r="E47" s="12" t="s">
        <v>126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>
        <v>1000</v>
      </c>
      <c r="Q47" s="15">
        <f>P47+N47+M47+L47+K47+J47+I47+H47+G47+F47</f>
        <v>1000</v>
      </c>
    </row>
    <row r="48" spans="1:17" ht="18" customHeight="1">
      <c r="A48" s="38">
        <v>46</v>
      </c>
      <c r="B48" s="13" t="s">
        <v>41</v>
      </c>
      <c r="C48" s="14">
        <v>50</v>
      </c>
      <c r="D48" s="14">
        <v>610</v>
      </c>
      <c r="E48" s="12" t="s">
        <v>58</v>
      </c>
      <c r="F48" s="15"/>
      <c r="G48" s="15"/>
      <c r="H48" s="15"/>
      <c r="I48" s="15"/>
      <c r="J48" s="15"/>
      <c r="K48" s="15"/>
      <c r="L48" s="15">
        <v>3660</v>
      </c>
      <c r="M48" s="15"/>
      <c r="N48" s="15"/>
      <c r="O48" s="15"/>
      <c r="P48" s="15">
        <v>1000</v>
      </c>
      <c r="Q48" s="15">
        <f>P48+N48+M48+L48+K48+J48+I48+H48+G48+F48</f>
        <v>4660</v>
      </c>
    </row>
    <row r="49" spans="1:17" ht="18" customHeight="1">
      <c r="A49" s="38">
        <v>47</v>
      </c>
      <c r="B49" s="13" t="s">
        <v>41</v>
      </c>
      <c r="C49" s="14">
        <v>52</v>
      </c>
      <c r="D49" s="14">
        <v>589</v>
      </c>
      <c r="E49" s="12" t="s">
        <v>15</v>
      </c>
      <c r="F49" s="15"/>
      <c r="G49" s="15"/>
      <c r="H49" s="15"/>
      <c r="I49" s="15"/>
      <c r="J49" s="15"/>
      <c r="K49" s="15"/>
      <c r="L49" s="15">
        <v>3534</v>
      </c>
      <c r="M49" s="15">
        <v>2000</v>
      </c>
      <c r="N49" s="15">
        <v>10000</v>
      </c>
      <c r="O49" s="15"/>
      <c r="P49" s="15"/>
      <c r="Q49" s="15">
        <f>P49+N49+M49+L49+K49+J49+I49+H49+G49+F49</f>
        <v>15534</v>
      </c>
    </row>
    <row r="50" spans="1:17" ht="18" customHeight="1">
      <c r="A50" s="38">
        <v>48</v>
      </c>
      <c r="B50" s="13" t="s">
        <v>41</v>
      </c>
      <c r="C50" s="14" t="s">
        <v>59</v>
      </c>
      <c r="D50" s="14">
        <v>316.5</v>
      </c>
      <c r="E50" s="12" t="s">
        <v>28</v>
      </c>
      <c r="F50" s="15"/>
      <c r="G50" s="15"/>
      <c r="H50" s="15"/>
      <c r="I50" s="15"/>
      <c r="J50" s="15"/>
      <c r="K50" s="15"/>
      <c r="L50" s="15">
        <v>1899</v>
      </c>
      <c r="M50" s="15"/>
      <c r="N50" s="15"/>
      <c r="O50" s="15"/>
      <c r="P50" s="15"/>
      <c r="Q50" s="15">
        <f>P50+N50+M50+L50+K50+J50+I50+H50+G50+F50</f>
        <v>1899</v>
      </c>
    </row>
    <row r="51" spans="1:17" ht="18" customHeight="1">
      <c r="A51" s="38">
        <v>49</v>
      </c>
      <c r="B51" s="13" t="s">
        <v>41</v>
      </c>
      <c r="C51" s="14" t="s">
        <v>60</v>
      </c>
      <c r="D51" s="14">
        <v>316.5</v>
      </c>
      <c r="E51" s="12" t="s">
        <v>61</v>
      </c>
      <c r="F51" s="15"/>
      <c r="G51" s="15"/>
      <c r="H51" s="15"/>
      <c r="I51" s="15"/>
      <c r="J51" s="15">
        <v>1899</v>
      </c>
      <c r="K51" s="15">
        <v>2000</v>
      </c>
      <c r="L51" s="15">
        <v>1899</v>
      </c>
      <c r="M51" s="15"/>
      <c r="N51" s="15"/>
      <c r="O51" s="15"/>
      <c r="P51" s="15"/>
      <c r="Q51" s="15">
        <f>P51+N51+M51+L51+K51+J51+I51+H51+G51+F51</f>
        <v>5798</v>
      </c>
    </row>
    <row r="52" spans="1:17" ht="18" customHeight="1">
      <c r="A52" s="38">
        <v>50</v>
      </c>
      <c r="B52" s="13" t="s">
        <v>41</v>
      </c>
      <c r="C52" s="14">
        <v>54</v>
      </c>
      <c r="D52" s="14">
        <v>648</v>
      </c>
      <c r="E52" s="12" t="s">
        <v>62</v>
      </c>
      <c r="F52" s="15"/>
      <c r="G52" s="15"/>
      <c r="H52" s="15"/>
      <c r="I52" s="15"/>
      <c r="J52" s="15"/>
      <c r="K52" s="15"/>
      <c r="L52" s="15"/>
      <c r="M52" s="15"/>
      <c r="N52" s="15">
        <v>10000</v>
      </c>
      <c r="O52" s="15"/>
      <c r="P52" s="15"/>
      <c r="Q52" s="15">
        <f>P52+N52+M52+L52+K52+J52+I52+H52+G52+F52</f>
        <v>10000</v>
      </c>
    </row>
    <row r="53" spans="1:17" ht="18" customHeight="1">
      <c r="A53" s="38">
        <v>51</v>
      </c>
      <c r="B53" s="13" t="s">
        <v>41</v>
      </c>
      <c r="C53" s="14">
        <v>56</v>
      </c>
      <c r="D53" s="14">
        <v>547</v>
      </c>
      <c r="E53" s="12" t="s">
        <v>63</v>
      </c>
      <c r="F53" s="15"/>
      <c r="G53" s="15"/>
      <c r="H53" s="15"/>
      <c r="I53" s="15"/>
      <c r="J53" s="15"/>
      <c r="K53" s="15"/>
      <c r="L53" s="15"/>
      <c r="M53" s="15"/>
      <c r="N53" s="15">
        <v>10000</v>
      </c>
      <c r="O53" s="15"/>
      <c r="P53" s="15"/>
      <c r="Q53" s="15">
        <f>P53+N53+M53+L53+K53+J53+I53+H53+G53+F53</f>
        <v>10000</v>
      </c>
    </row>
    <row r="54" spans="1:17" ht="18" customHeight="1">
      <c r="A54" s="38">
        <v>52</v>
      </c>
      <c r="B54" s="13" t="s">
        <v>41</v>
      </c>
      <c r="C54" s="14">
        <v>60</v>
      </c>
      <c r="D54" s="14">
        <v>537</v>
      </c>
      <c r="E54" s="12" t="s">
        <v>64</v>
      </c>
      <c r="F54" s="15"/>
      <c r="G54" s="15"/>
      <c r="H54" s="15"/>
      <c r="I54" s="15">
        <v>1000</v>
      </c>
      <c r="J54" s="15"/>
      <c r="K54" s="15">
        <v>2000</v>
      </c>
      <c r="L54" s="15"/>
      <c r="M54" s="15"/>
      <c r="N54" s="15"/>
      <c r="O54" s="15"/>
      <c r="P54" s="15"/>
      <c r="Q54" s="15">
        <f>P54+N54+M54+L54+K54+J54+I54+H54+G54+F54</f>
        <v>3000</v>
      </c>
    </row>
    <row r="55" spans="1:17" ht="18" customHeight="1">
      <c r="A55" s="38">
        <v>53</v>
      </c>
      <c r="B55" s="13" t="s">
        <v>41</v>
      </c>
      <c r="C55" s="14">
        <v>61</v>
      </c>
      <c r="D55" s="14">
        <v>592</v>
      </c>
      <c r="E55" s="12" t="s">
        <v>65</v>
      </c>
      <c r="F55" s="15"/>
      <c r="G55" s="15"/>
      <c r="H55" s="15"/>
      <c r="I55" s="15"/>
      <c r="J55" s="15"/>
      <c r="K55" s="15"/>
      <c r="L55" s="16">
        <v>3552</v>
      </c>
      <c r="M55" s="16"/>
      <c r="N55" s="15"/>
      <c r="O55" s="15"/>
      <c r="P55" s="15"/>
      <c r="Q55" s="15">
        <f>P55+N55+M55+L55+K55+J55+I55+H55+G55+F55</f>
        <v>3552</v>
      </c>
    </row>
    <row r="56" spans="1:17" ht="18" customHeight="1">
      <c r="A56" s="38">
        <v>54</v>
      </c>
      <c r="B56" s="13" t="s">
        <v>41</v>
      </c>
      <c r="C56" s="14">
        <v>62</v>
      </c>
      <c r="D56" s="14">
        <v>418</v>
      </c>
      <c r="E56" s="12" t="s">
        <v>66</v>
      </c>
      <c r="F56" s="15"/>
      <c r="G56" s="15"/>
      <c r="H56" s="15"/>
      <c r="I56" s="15">
        <v>1000</v>
      </c>
      <c r="J56" s="15"/>
      <c r="K56" s="15">
        <v>2000</v>
      </c>
      <c r="L56" s="15"/>
      <c r="M56" s="15">
        <v>2000</v>
      </c>
      <c r="N56" s="15">
        <v>10000</v>
      </c>
      <c r="O56" s="15"/>
      <c r="P56" s="15"/>
      <c r="Q56" s="15">
        <f>P56+N56+M56+L56+K56+J56+I56+H56+G56+F56</f>
        <v>15000</v>
      </c>
    </row>
    <row r="57" spans="1:17" ht="18" customHeight="1">
      <c r="A57" s="38">
        <v>55</v>
      </c>
      <c r="B57" s="13" t="s">
        <v>41</v>
      </c>
      <c r="C57" s="14">
        <v>63</v>
      </c>
      <c r="D57" s="14">
        <v>735</v>
      </c>
      <c r="E57" s="12" t="s">
        <v>67</v>
      </c>
      <c r="F57" s="15"/>
      <c r="G57" s="15"/>
      <c r="H57" s="15"/>
      <c r="I57" s="15"/>
      <c r="J57" s="15"/>
      <c r="K57" s="15"/>
      <c r="L57" s="15"/>
      <c r="M57" s="15"/>
      <c r="N57" s="15">
        <v>10000</v>
      </c>
      <c r="O57" s="15"/>
      <c r="P57" s="15"/>
      <c r="Q57" s="15">
        <f>P57+N57+M57+L57+K57+J57+I57+H57+G57+F57</f>
        <v>10000</v>
      </c>
    </row>
    <row r="58" spans="1:17" ht="18" customHeight="1">
      <c r="A58" s="38">
        <v>56</v>
      </c>
      <c r="B58" s="13" t="s">
        <v>41</v>
      </c>
      <c r="C58" s="14">
        <v>65</v>
      </c>
      <c r="D58" s="14">
        <v>614</v>
      </c>
      <c r="E58" s="12" t="s">
        <v>68</v>
      </c>
      <c r="F58" s="15"/>
      <c r="G58" s="15"/>
      <c r="H58" s="15"/>
      <c r="I58" s="15"/>
      <c r="J58" s="15"/>
      <c r="K58" s="15"/>
      <c r="L58" s="15">
        <v>3684</v>
      </c>
      <c r="M58" s="15"/>
      <c r="N58" s="15"/>
      <c r="O58" s="15"/>
      <c r="P58" s="15"/>
      <c r="Q58" s="15">
        <f>P58+N58+M58+L58+K58+J58+I58+H58+G58+F58</f>
        <v>3684</v>
      </c>
    </row>
    <row r="59" spans="1:17" ht="18" customHeight="1">
      <c r="A59" s="38">
        <v>57</v>
      </c>
      <c r="B59" s="13" t="s">
        <v>41</v>
      </c>
      <c r="C59" s="14">
        <v>66</v>
      </c>
      <c r="D59" s="14">
        <v>488</v>
      </c>
      <c r="E59" s="12" t="s">
        <v>69</v>
      </c>
      <c r="F59" s="15"/>
      <c r="G59" s="15"/>
      <c r="H59" s="15"/>
      <c r="I59" s="15"/>
      <c r="J59" s="15"/>
      <c r="K59" s="15"/>
      <c r="L59" s="15">
        <v>2928</v>
      </c>
      <c r="M59" s="15">
        <v>2000</v>
      </c>
      <c r="N59" s="15">
        <v>3000</v>
      </c>
      <c r="O59" s="15"/>
      <c r="P59" s="15"/>
      <c r="Q59" s="15">
        <f>P59+N59+M59+L59+K59+J59+I59+H59+G59+F59</f>
        <v>7928</v>
      </c>
    </row>
    <row r="60" spans="1:17" ht="18" customHeight="1">
      <c r="A60" s="38">
        <v>58</v>
      </c>
      <c r="B60" s="13" t="s">
        <v>41</v>
      </c>
      <c r="C60" s="14">
        <v>68</v>
      </c>
      <c r="D60" s="14">
        <v>549</v>
      </c>
      <c r="E60" s="12" t="s">
        <v>70</v>
      </c>
      <c r="F60" s="15"/>
      <c r="G60" s="15"/>
      <c r="H60" s="15"/>
      <c r="I60" s="15"/>
      <c r="J60" s="15"/>
      <c r="K60" s="15"/>
      <c r="L60" s="15">
        <v>3294</v>
      </c>
      <c r="M60" s="15">
        <v>2000</v>
      </c>
      <c r="N60" s="15">
        <v>10000</v>
      </c>
      <c r="O60" s="15"/>
      <c r="P60" s="15"/>
      <c r="Q60" s="15">
        <f>P60+N60+M60+L60+K60+J60+I60+H60+G60+F60</f>
        <v>15294</v>
      </c>
    </row>
    <row r="61" spans="1:17" ht="18" customHeight="1">
      <c r="A61" s="38">
        <v>59</v>
      </c>
      <c r="B61" s="13" t="s">
        <v>41</v>
      </c>
      <c r="C61" s="14">
        <v>70</v>
      </c>
      <c r="D61" s="14">
        <v>484</v>
      </c>
      <c r="E61" s="12" t="s">
        <v>71</v>
      </c>
      <c r="F61" s="15"/>
      <c r="G61" s="15"/>
      <c r="H61" s="15"/>
      <c r="I61" s="15"/>
      <c r="J61" s="15"/>
      <c r="K61" s="15"/>
      <c r="L61" s="15"/>
      <c r="M61" s="15"/>
      <c r="N61" s="15">
        <v>10000</v>
      </c>
      <c r="O61" s="15"/>
      <c r="P61" s="15"/>
      <c r="Q61" s="15">
        <f>P61+N61+M61+L61+K61+J61+I61+H61+G61+F61</f>
        <v>10000</v>
      </c>
    </row>
    <row r="62" spans="1:17" ht="18" customHeight="1">
      <c r="A62" s="38">
        <v>60</v>
      </c>
      <c r="B62" s="13" t="s">
        <v>41</v>
      </c>
      <c r="C62" s="14">
        <v>72</v>
      </c>
      <c r="D62" s="14">
        <v>436</v>
      </c>
      <c r="E62" s="12" t="s">
        <v>72</v>
      </c>
      <c r="F62" s="15"/>
      <c r="G62" s="15"/>
      <c r="H62" s="15"/>
      <c r="I62" s="15"/>
      <c r="J62" s="15"/>
      <c r="K62" s="15"/>
      <c r="L62" s="15">
        <v>2616</v>
      </c>
      <c r="M62" s="15"/>
      <c r="N62" s="15"/>
      <c r="O62" s="15"/>
      <c r="P62" s="15"/>
      <c r="Q62" s="15">
        <f>P62+N62+M62+L62+K62+J62+I62+H62+G62+F62</f>
        <v>2616</v>
      </c>
    </row>
    <row r="63" spans="1:17" ht="18" customHeight="1">
      <c r="A63" s="38">
        <v>61</v>
      </c>
      <c r="B63" s="13" t="s">
        <v>41</v>
      </c>
      <c r="C63" s="14">
        <v>74</v>
      </c>
      <c r="D63" s="14">
        <v>581</v>
      </c>
      <c r="E63" s="12" t="s">
        <v>74</v>
      </c>
      <c r="F63" s="15"/>
      <c r="G63" s="15"/>
      <c r="H63" s="15"/>
      <c r="I63" s="15"/>
      <c r="J63" s="15"/>
      <c r="K63" s="15">
        <v>2000</v>
      </c>
      <c r="L63" s="15">
        <v>3486</v>
      </c>
      <c r="M63" s="15"/>
      <c r="N63" s="15"/>
      <c r="O63" s="15"/>
      <c r="P63" s="15"/>
      <c r="Q63" s="15">
        <f>P63+N63+M63+L63+K63+J63+I63+H63+G63+F63</f>
        <v>5486</v>
      </c>
    </row>
    <row r="64" spans="1:17" ht="18" customHeight="1">
      <c r="A64" s="38">
        <v>62</v>
      </c>
      <c r="B64" s="13" t="s">
        <v>41</v>
      </c>
      <c r="C64" s="14">
        <v>75</v>
      </c>
      <c r="D64" s="14">
        <v>852</v>
      </c>
      <c r="E64" s="12" t="s">
        <v>75</v>
      </c>
      <c r="F64" s="15"/>
      <c r="G64" s="15">
        <v>2000</v>
      </c>
      <c r="H64" s="15"/>
      <c r="I64" s="15">
        <v>2000</v>
      </c>
      <c r="J64" s="15"/>
      <c r="K64" s="15">
        <v>2000</v>
      </c>
      <c r="L64" s="15"/>
      <c r="M64" s="15">
        <v>2000</v>
      </c>
      <c r="N64" s="15">
        <v>10000</v>
      </c>
      <c r="O64" s="15"/>
      <c r="P64" s="15"/>
      <c r="Q64" s="15">
        <f>P64+N64+M64+L64+K64+J64+I64+H64+G64+F64</f>
        <v>18000</v>
      </c>
    </row>
    <row r="65" spans="1:19" ht="18" customHeight="1">
      <c r="A65" s="38">
        <v>63</v>
      </c>
      <c r="B65" s="13" t="s">
        <v>41</v>
      </c>
      <c r="C65" s="14">
        <v>78</v>
      </c>
      <c r="D65" s="14">
        <v>512</v>
      </c>
      <c r="E65" s="12" t="s">
        <v>76</v>
      </c>
      <c r="F65" s="15"/>
      <c r="G65" s="15"/>
      <c r="H65" s="15"/>
      <c r="I65" s="15"/>
      <c r="J65" s="15"/>
      <c r="K65" s="15"/>
      <c r="L65" s="15"/>
      <c r="M65" s="15"/>
      <c r="N65" s="15">
        <v>10000</v>
      </c>
      <c r="O65" s="15"/>
      <c r="P65" s="15"/>
      <c r="Q65" s="15">
        <f>P65+N65+M65+L65+K65+J65+I65+H65+G65+F65</f>
        <v>10000</v>
      </c>
    </row>
    <row r="66" spans="1:19" ht="18" customHeight="1">
      <c r="A66" s="38">
        <v>64</v>
      </c>
      <c r="B66" s="13" t="s">
        <v>41</v>
      </c>
      <c r="C66" s="14">
        <v>79</v>
      </c>
      <c r="D66" s="14">
        <v>390.5</v>
      </c>
      <c r="E66" s="12" t="s">
        <v>77</v>
      </c>
      <c r="F66" s="15"/>
      <c r="G66" s="15"/>
      <c r="H66" s="15"/>
      <c r="I66" s="15"/>
      <c r="J66" s="15"/>
      <c r="K66" s="15"/>
      <c r="L66" s="15">
        <v>2343</v>
      </c>
      <c r="M66" s="15">
        <v>2000</v>
      </c>
      <c r="N66" s="15">
        <v>10000</v>
      </c>
      <c r="O66" s="15"/>
      <c r="P66" s="15"/>
      <c r="Q66" s="15">
        <f>P66+N66+M66+L66+K66+J66+I66+H66+G66+F66</f>
        <v>14343</v>
      </c>
    </row>
    <row r="67" spans="1:19" ht="18" customHeight="1">
      <c r="A67" s="38">
        <v>65</v>
      </c>
      <c r="B67" s="13" t="s">
        <v>41</v>
      </c>
      <c r="C67" s="14" t="s">
        <v>78</v>
      </c>
      <c r="D67" s="14">
        <v>390.5</v>
      </c>
      <c r="E67" s="12" t="s">
        <v>79</v>
      </c>
      <c r="F67" s="15"/>
      <c r="G67" s="15"/>
      <c r="H67" s="15"/>
      <c r="I67" s="15"/>
      <c r="J67" s="15"/>
      <c r="K67" s="15"/>
      <c r="L67" s="15">
        <v>2343</v>
      </c>
      <c r="M67" s="15">
        <v>2000</v>
      </c>
      <c r="N67" s="15">
        <v>10000</v>
      </c>
      <c r="O67" s="15"/>
      <c r="P67" s="15"/>
      <c r="Q67" s="15">
        <f>P67+N67+M67+L67+K67+J67+I67+H67+G67+F67</f>
        <v>14343</v>
      </c>
    </row>
    <row r="68" spans="1:19" ht="18" customHeight="1">
      <c r="A68" s="38">
        <v>66</v>
      </c>
      <c r="B68" s="13" t="s">
        <v>41</v>
      </c>
      <c r="C68" s="14">
        <v>80</v>
      </c>
      <c r="D68" s="14">
        <v>653</v>
      </c>
      <c r="E68" s="12" t="s">
        <v>80</v>
      </c>
      <c r="F68" s="15"/>
      <c r="G68" s="15"/>
      <c r="H68" s="15"/>
      <c r="I68" s="15"/>
      <c r="J68" s="15">
        <v>3918</v>
      </c>
      <c r="K68" s="15">
        <v>2000</v>
      </c>
      <c r="L68" s="15">
        <v>3918</v>
      </c>
      <c r="M68" s="15">
        <v>2000</v>
      </c>
      <c r="N68" s="15">
        <v>10000</v>
      </c>
      <c r="O68" s="15"/>
      <c r="P68" s="15"/>
      <c r="Q68" s="15">
        <f>P68+N68+M68+L68+K68+J68+I68+H68+G68+F68</f>
        <v>21836</v>
      </c>
    </row>
    <row r="69" spans="1:19" ht="18" customHeight="1">
      <c r="A69" s="38">
        <v>67</v>
      </c>
      <c r="B69" s="13" t="s">
        <v>81</v>
      </c>
      <c r="C69" s="14">
        <v>1</v>
      </c>
      <c r="D69" s="14">
        <v>580</v>
      </c>
      <c r="E69" s="12" t="s">
        <v>82</v>
      </c>
      <c r="F69" s="15"/>
      <c r="G69" s="15"/>
      <c r="H69" s="15"/>
      <c r="I69" s="15"/>
      <c r="J69" s="15"/>
      <c r="K69" s="15"/>
      <c r="L69" s="15"/>
      <c r="M69" s="15">
        <v>2000</v>
      </c>
      <c r="N69" s="15">
        <v>10000</v>
      </c>
      <c r="O69" s="15"/>
      <c r="P69" s="15"/>
      <c r="Q69" s="15">
        <f>P69+N69+M69+L69+K69+J69+I69+H69+G69+F69</f>
        <v>12000</v>
      </c>
    </row>
    <row r="70" spans="1:19" ht="18" customHeight="1">
      <c r="A70" s="38">
        <v>68</v>
      </c>
      <c r="B70" s="13" t="s">
        <v>81</v>
      </c>
      <c r="C70" s="14">
        <v>5</v>
      </c>
      <c r="D70" s="14">
        <v>644</v>
      </c>
      <c r="E70" s="12" t="s">
        <v>83</v>
      </c>
      <c r="F70" s="15"/>
      <c r="G70" s="15"/>
      <c r="H70" s="15"/>
      <c r="I70" s="15"/>
      <c r="J70" s="15"/>
      <c r="K70" s="15"/>
      <c r="L70" s="15"/>
      <c r="M70" s="15"/>
      <c r="N70" s="15">
        <v>10000</v>
      </c>
      <c r="O70" s="15"/>
      <c r="P70" s="15"/>
      <c r="Q70" s="15">
        <f>P70+N70+M70+L70+K70+J70+I70+H70+G70+F70</f>
        <v>10000</v>
      </c>
    </row>
    <row r="71" spans="1:19" ht="18" customHeight="1">
      <c r="A71" s="38">
        <v>69</v>
      </c>
      <c r="B71" s="13" t="s">
        <v>81</v>
      </c>
      <c r="C71" s="14">
        <v>11</v>
      </c>
      <c r="D71" s="14">
        <v>706</v>
      </c>
      <c r="E71" s="12" t="s">
        <v>84</v>
      </c>
      <c r="F71" s="15"/>
      <c r="G71" s="15"/>
      <c r="H71" s="15"/>
      <c r="I71" s="15"/>
      <c r="J71" s="15"/>
      <c r="K71" s="15"/>
      <c r="L71" s="15"/>
      <c r="M71" s="15"/>
      <c r="N71" s="15">
        <v>5000</v>
      </c>
      <c r="O71" s="15"/>
      <c r="P71" s="15"/>
      <c r="Q71" s="15">
        <f>P71+N71+M71+L71+K71+J71+I71+H71+G71+F71</f>
        <v>5000</v>
      </c>
    </row>
    <row r="72" spans="1:19" ht="18" customHeight="1">
      <c r="A72" s="38">
        <v>70</v>
      </c>
      <c r="B72" s="13" t="s">
        <v>81</v>
      </c>
      <c r="C72" s="14">
        <v>13</v>
      </c>
      <c r="D72" s="14">
        <v>690</v>
      </c>
      <c r="E72" s="12" t="s">
        <v>85</v>
      </c>
      <c r="F72" s="15"/>
      <c r="G72" s="15"/>
      <c r="H72" s="15"/>
      <c r="I72" s="15"/>
      <c r="J72" s="15"/>
      <c r="K72" s="15"/>
      <c r="L72" s="15">
        <v>4140</v>
      </c>
      <c r="M72" s="15">
        <v>2000</v>
      </c>
      <c r="N72" s="15">
        <v>10000</v>
      </c>
      <c r="O72" s="15"/>
      <c r="P72" s="15"/>
      <c r="Q72" s="15">
        <f>P72+N72+M72+L72+K72+J72+I72+H72+G72+F72</f>
        <v>16140</v>
      </c>
    </row>
    <row r="73" spans="1:19" ht="18" customHeight="1">
      <c r="A73" s="38">
        <v>71</v>
      </c>
      <c r="B73" s="13" t="s">
        <v>81</v>
      </c>
      <c r="C73" s="14">
        <v>15</v>
      </c>
      <c r="D73" s="14">
        <v>670</v>
      </c>
      <c r="E73" s="12" t="s">
        <v>86</v>
      </c>
      <c r="F73" s="15"/>
      <c r="G73" s="15"/>
      <c r="H73" s="15"/>
      <c r="I73" s="15"/>
      <c r="J73" s="15"/>
      <c r="K73" s="15"/>
      <c r="L73" s="15"/>
      <c r="M73" s="15"/>
      <c r="N73" s="15">
        <v>10000</v>
      </c>
      <c r="O73" s="15"/>
      <c r="P73" s="15"/>
      <c r="Q73" s="15">
        <f>P73+N73+M73+L73+K73+J73+I73+H73+G73+F73</f>
        <v>10000</v>
      </c>
    </row>
    <row r="74" spans="1:19" ht="18" customHeight="1">
      <c r="A74" s="38">
        <v>72</v>
      </c>
      <c r="B74" s="13" t="s">
        <v>81</v>
      </c>
      <c r="C74" s="14">
        <v>18</v>
      </c>
      <c r="D74" s="14">
        <v>621</v>
      </c>
      <c r="E74" s="12" t="s">
        <v>87</v>
      </c>
      <c r="F74" s="15"/>
      <c r="G74" s="15"/>
      <c r="H74" s="15"/>
      <c r="I74" s="15"/>
      <c r="J74" s="15"/>
      <c r="K74" s="15"/>
      <c r="L74" s="15"/>
      <c r="M74" s="15">
        <v>2000</v>
      </c>
      <c r="N74" s="15">
        <v>10000</v>
      </c>
      <c r="O74" s="15"/>
      <c r="P74" s="15"/>
      <c r="Q74" s="15">
        <f>P74+N74+M74+L74+K74+J74+I74+H74+G74+F74</f>
        <v>12000</v>
      </c>
    </row>
    <row r="75" spans="1:19" ht="18" customHeight="1">
      <c r="A75" s="38">
        <v>73</v>
      </c>
      <c r="B75" s="13" t="s">
        <v>81</v>
      </c>
      <c r="C75" s="14">
        <v>25</v>
      </c>
      <c r="D75" s="14">
        <v>386</v>
      </c>
      <c r="E75" s="12" t="s">
        <v>88</v>
      </c>
      <c r="F75" s="15"/>
      <c r="G75" s="15"/>
      <c r="H75" s="15"/>
      <c r="I75" s="15"/>
      <c r="J75" s="15"/>
      <c r="K75" s="15"/>
      <c r="L75" s="15">
        <v>386</v>
      </c>
      <c r="M75" s="15"/>
      <c r="N75" s="15"/>
      <c r="O75" s="15"/>
      <c r="P75" s="15"/>
      <c r="Q75" s="15">
        <f>P75+N75+M75+L75+K75+J75+I75+H75+G75+F75</f>
        <v>386</v>
      </c>
    </row>
    <row r="76" spans="1:19" ht="18" customHeight="1">
      <c r="A76" s="38">
        <v>74</v>
      </c>
      <c r="B76" s="13" t="s">
        <v>81</v>
      </c>
      <c r="C76" s="14">
        <v>26</v>
      </c>
      <c r="D76" s="14">
        <v>637</v>
      </c>
      <c r="E76" s="12" t="s">
        <v>89</v>
      </c>
      <c r="F76" s="15"/>
      <c r="G76" s="15"/>
      <c r="H76" s="15">
        <v>3822</v>
      </c>
      <c r="I76" s="15">
        <v>2000</v>
      </c>
      <c r="J76" s="15">
        <v>3822</v>
      </c>
      <c r="K76" s="15">
        <v>2000</v>
      </c>
      <c r="L76" s="15">
        <v>3822</v>
      </c>
      <c r="M76" s="15">
        <v>2000</v>
      </c>
      <c r="N76" s="15">
        <v>10000</v>
      </c>
      <c r="O76" s="15"/>
      <c r="P76" s="15"/>
      <c r="Q76" s="15">
        <f>P76+N76+M76+L76+K76+J76+I76+H76+G76+F76</f>
        <v>27466</v>
      </c>
    </row>
    <row r="77" spans="1:19" ht="18" customHeight="1">
      <c r="A77" s="38">
        <v>75</v>
      </c>
      <c r="B77" s="13" t="s">
        <v>81</v>
      </c>
      <c r="C77" s="14">
        <v>28</v>
      </c>
      <c r="D77" s="14">
        <v>537</v>
      </c>
      <c r="E77" s="12" t="s">
        <v>151</v>
      </c>
      <c r="F77" s="15"/>
      <c r="G77" s="15"/>
      <c r="H77" s="15"/>
      <c r="I77" s="15"/>
      <c r="J77" s="15"/>
      <c r="K77" s="15"/>
      <c r="L77" s="15"/>
      <c r="M77" s="15"/>
      <c r="N77" s="15">
        <v>5000</v>
      </c>
      <c r="O77" s="15"/>
      <c r="P77" s="15"/>
      <c r="Q77" s="15">
        <f>P77+N77+M77+L77+K77+J77+I77+H77+G77+F77</f>
        <v>5000</v>
      </c>
    </row>
    <row r="78" spans="1:19" ht="18" customHeight="1">
      <c r="A78" s="38">
        <v>76</v>
      </c>
      <c r="B78" s="13" t="s">
        <v>81</v>
      </c>
      <c r="C78" s="14">
        <v>31</v>
      </c>
      <c r="D78" s="14">
        <v>300</v>
      </c>
      <c r="E78" s="12" t="s">
        <v>90</v>
      </c>
      <c r="F78" s="15"/>
      <c r="G78" s="15"/>
      <c r="H78" s="15"/>
      <c r="I78" s="15"/>
      <c r="J78" s="15"/>
      <c r="K78" s="15"/>
      <c r="L78" s="15"/>
      <c r="M78" s="15"/>
      <c r="N78" s="15">
        <v>10000</v>
      </c>
      <c r="O78" s="17"/>
      <c r="P78" s="15"/>
      <c r="Q78" s="15">
        <f>P78+N78+M78+L78+K78+J78+I78+H78+G78+F78</f>
        <v>10000</v>
      </c>
      <c r="R78" s="43"/>
      <c r="S78" s="39"/>
    </row>
    <row r="79" spans="1:19" ht="18" customHeight="1">
      <c r="A79" s="38">
        <v>77</v>
      </c>
      <c r="B79" s="13" t="s">
        <v>81</v>
      </c>
      <c r="C79" s="14">
        <v>34</v>
      </c>
      <c r="D79" s="14">
        <v>370</v>
      </c>
      <c r="E79" s="12" t="s">
        <v>91</v>
      </c>
      <c r="F79" s="15"/>
      <c r="G79" s="15"/>
      <c r="H79" s="15"/>
      <c r="I79" s="15"/>
      <c r="J79" s="15"/>
      <c r="K79" s="15"/>
      <c r="L79" s="15"/>
      <c r="M79" s="15"/>
      <c r="N79" s="15">
        <v>10000</v>
      </c>
      <c r="O79" s="15"/>
      <c r="P79" s="15"/>
      <c r="Q79" s="15">
        <f>P79+N79+M79+L79+K79+J79+I79+H79+G79+F79</f>
        <v>10000</v>
      </c>
    </row>
    <row r="80" spans="1:19" ht="18" customHeight="1">
      <c r="A80" s="38">
        <v>78</v>
      </c>
      <c r="B80" s="13" t="s">
        <v>81</v>
      </c>
      <c r="C80" s="14">
        <v>36</v>
      </c>
      <c r="D80" s="14">
        <v>422</v>
      </c>
      <c r="E80" s="12" t="s">
        <v>92</v>
      </c>
      <c r="F80" s="15"/>
      <c r="G80" s="15"/>
      <c r="H80" s="15"/>
      <c r="I80" s="15"/>
      <c r="J80" s="15"/>
      <c r="K80" s="15"/>
      <c r="L80" s="15"/>
      <c r="M80" s="15"/>
      <c r="N80" s="15">
        <v>10000</v>
      </c>
      <c r="O80" s="15"/>
      <c r="P80" s="15"/>
      <c r="Q80" s="15">
        <f>P80+N80+M80+L80+K80+J80+I80+H80+G80+F80</f>
        <v>10000</v>
      </c>
    </row>
    <row r="81" spans="1:17" ht="18" customHeight="1">
      <c r="A81" s="38">
        <v>79</v>
      </c>
      <c r="B81" s="13" t="s">
        <v>81</v>
      </c>
      <c r="C81" s="14">
        <v>39</v>
      </c>
      <c r="D81" s="14">
        <v>384</v>
      </c>
      <c r="E81" s="12" t="s">
        <v>93</v>
      </c>
      <c r="F81" s="15">
        <v>3008</v>
      </c>
      <c r="G81" s="15">
        <v>1958</v>
      </c>
      <c r="H81" s="15">
        <v>2304</v>
      </c>
      <c r="I81" s="15">
        <v>1500</v>
      </c>
      <c r="J81" s="15">
        <v>2304</v>
      </c>
      <c r="K81" s="15">
        <v>1500</v>
      </c>
      <c r="L81" s="15">
        <v>2304</v>
      </c>
      <c r="M81" s="15">
        <v>1500</v>
      </c>
      <c r="N81" s="15">
        <v>7500</v>
      </c>
      <c r="O81" s="15">
        <v>25040.5</v>
      </c>
      <c r="P81" s="15">
        <v>1933.9</v>
      </c>
      <c r="Q81" s="15">
        <f>SUM(F81:P81)</f>
        <v>50852.4</v>
      </c>
    </row>
    <row r="82" spans="1:17" ht="18" customHeight="1">
      <c r="A82" s="38">
        <v>80</v>
      </c>
      <c r="B82" s="13" t="s">
        <v>110</v>
      </c>
      <c r="C82" s="14" t="s">
        <v>111</v>
      </c>
      <c r="D82" s="14">
        <v>64</v>
      </c>
      <c r="E82" s="12" t="s">
        <v>112</v>
      </c>
      <c r="F82" s="15">
        <v>32</v>
      </c>
      <c r="G82" s="15">
        <v>21</v>
      </c>
      <c r="H82" s="15">
        <v>384</v>
      </c>
      <c r="I82" s="15">
        <v>250</v>
      </c>
      <c r="J82" s="15">
        <v>384</v>
      </c>
      <c r="K82" s="15">
        <v>250</v>
      </c>
      <c r="L82" s="15">
        <v>384</v>
      </c>
      <c r="M82" s="15">
        <v>250</v>
      </c>
      <c r="N82" s="15">
        <v>1250</v>
      </c>
      <c r="O82" s="15"/>
      <c r="P82" s="15"/>
      <c r="Q82" s="15">
        <f>P82+N82+M82+L82+K82+J82+I82+H82+G82+F82</f>
        <v>3205</v>
      </c>
    </row>
    <row r="83" spans="1:17" ht="18" customHeight="1">
      <c r="A83" s="38">
        <v>81</v>
      </c>
      <c r="B83" s="13" t="s">
        <v>81</v>
      </c>
      <c r="C83" s="14">
        <v>40</v>
      </c>
      <c r="D83" s="14">
        <v>780</v>
      </c>
      <c r="E83" s="12" t="s">
        <v>94</v>
      </c>
      <c r="F83" s="15"/>
      <c r="G83" s="15"/>
      <c r="H83" s="15"/>
      <c r="I83" s="15"/>
      <c r="J83" s="15"/>
      <c r="K83" s="15"/>
      <c r="L83" s="15"/>
      <c r="M83" s="15"/>
      <c r="N83" s="15">
        <v>7000</v>
      </c>
      <c r="O83" s="15"/>
      <c r="P83" s="15"/>
      <c r="Q83" s="15">
        <f>P83+N83+M83+L83+K83+J83+I83+H83+G83+F83</f>
        <v>7000</v>
      </c>
    </row>
    <row r="84" spans="1:17" ht="18" customHeight="1">
      <c r="A84" s="38">
        <v>82</v>
      </c>
      <c r="B84" s="13" t="s">
        <v>95</v>
      </c>
      <c r="C84" s="14">
        <v>1</v>
      </c>
      <c r="D84" s="14">
        <v>436</v>
      </c>
      <c r="E84" s="12" t="s">
        <v>96</v>
      </c>
      <c r="F84" s="15"/>
      <c r="G84" s="15"/>
      <c r="H84" s="15"/>
      <c r="I84" s="15"/>
      <c r="J84" s="15"/>
      <c r="K84" s="15">
        <v>2000</v>
      </c>
      <c r="L84" s="15"/>
      <c r="M84" s="15">
        <v>2000</v>
      </c>
      <c r="N84" s="15">
        <v>10000</v>
      </c>
      <c r="O84" s="15"/>
      <c r="P84" s="15"/>
      <c r="Q84" s="15">
        <f>P84+N84+M84+L84+K84+J84+I84+H84+G84+F84</f>
        <v>14000</v>
      </c>
    </row>
    <row r="85" spans="1:17" ht="18" customHeight="1">
      <c r="A85" s="38">
        <v>83</v>
      </c>
      <c r="B85" s="13" t="s">
        <v>95</v>
      </c>
      <c r="C85" s="14">
        <v>7</v>
      </c>
      <c r="D85" s="14">
        <v>484</v>
      </c>
      <c r="E85" s="12" t="s">
        <v>97</v>
      </c>
      <c r="F85" s="15"/>
      <c r="G85" s="15"/>
      <c r="H85" s="15"/>
      <c r="I85" s="15"/>
      <c r="J85" s="15"/>
      <c r="K85" s="15"/>
      <c r="L85" s="15"/>
      <c r="M85" s="15">
        <v>2000</v>
      </c>
      <c r="N85" s="15">
        <v>10000</v>
      </c>
      <c r="O85" s="15"/>
      <c r="P85" s="15"/>
      <c r="Q85" s="15">
        <f>P85+N85+M85+L85+K85+J85+I85+H85+G85+F85</f>
        <v>12000</v>
      </c>
    </row>
    <row r="86" spans="1:17" ht="18" customHeight="1">
      <c r="A86" s="38">
        <v>84</v>
      </c>
      <c r="B86" s="13" t="s">
        <v>95</v>
      </c>
      <c r="C86" s="14">
        <v>8</v>
      </c>
      <c r="D86" s="14">
        <v>413</v>
      </c>
      <c r="E86" s="12" t="s">
        <v>98</v>
      </c>
      <c r="F86" s="15"/>
      <c r="G86" s="15"/>
      <c r="H86" s="15"/>
      <c r="I86" s="15"/>
      <c r="J86" s="15"/>
      <c r="K86" s="15"/>
      <c r="L86" s="15"/>
      <c r="M86" s="15"/>
      <c r="N86" s="15">
        <v>10000</v>
      </c>
      <c r="O86" s="15"/>
      <c r="P86" s="15"/>
      <c r="Q86" s="15">
        <f>P86+N86+M86+L86+K86+J86+I86+H86+G86+F86</f>
        <v>10000</v>
      </c>
    </row>
    <row r="87" spans="1:17" ht="18" customHeight="1">
      <c r="A87" s="38">
        <v>85</v>
      </c>
      <c r="B87" s="13" t="s">
        <v>99</v>
      </c>
      <c r="C87" s="14">
        <v>3</v>
      </c>
      <c r="D87" s="14">
        <v>519</v>
      </c>
      <c r="E87" s="12" t="s">
        <v>100</v>
      </c>
      <c r="F87" s="15"/>
      <c r="G87" s="15">
        <v>7000</v>
      </c>
      <c r="H87" s="15"/>
      <c r="I87" s="15">
        <v>7000</v>
      </c>
      <c r="J87" s="15"/>
      <c r="K87" s="15">
        <v>7000</v>
      </c>
      <c r="L87" s="15"/>
      <c r="M87" s="15">
        <v>7000</v>
      </c>
      <c r="N87" s="15"/>
      <c r="O87" s="15"/>
      <c r="P87" s="15"/>
      <c r="Q87" s="15">
        <f>P87+N87+M87+L87+K87+J87+I87+H87+G87+F87</f>
        <v>28000</v>
      </c>
    </row>
    <row r="88" spans="1:17" ht="18" customHeight="1">
      <c r="A88" s="38">
        <v>86</v>
      </c>
      <c r="B88" s="13" t="s">
        <v>99</v>
      </c>
      <c r="C88" s="14">
        <v>4</v>
      </c>
      <c r="D88" s="14">
        <v>565</v>
      </c>
      <c r="E88" s="12" t="s">
        <v>100</v>
      </c>
      <c r="F88" s="15"/>
      <c r="G88" s="15">
        <v>7000</v>
      </c>
      <c r="H88" s="15"/>
      <c r="I88" s="15">
        <v>7000</v>
      </c>
      <c r="J88" s="15"/>
      <c r="K88" s="15">
        <v>7000</v>
      </c>
      <c r="L88" s="15"/>
      <c r="M88" s="15">
        <v>7000</v>
      </c>
      <c r="N88" s="15"/>
      <c r="O88" s="15"/>
      <c r="P88" s="15"/>
      <c r="Q88" s="15">
        <f>P88+N88+M88+L88+K88+J88+I88+H88+G88+F88</f>
        <v>28000</v>
      </c>
    </row>
    <row r="89" spans="1:17" ht="18" customHeight="1">
      <c r="A89" s="38">
        <v>87</v>
      </c>
      <c r="B89" s="13" t="s">
        <v>99</v>
      </c>
      <c r="C89" s="14">
        <v>8</v>
      </c>
      <c r="D89" s="14">
        <v>652</v>
      </c>
      <c r="E89" s="12" t="s">
        <v>101</v>
      </c>
      <c r="F89" s="15"/>
      <c r="G89" s="15"/>
      <c r="H89" s="15"/>
      <c r="I89" s="15"/>
      <c r="J89" s="15"/>
      <c r="K89" s="15"/>
      <c r="L89" s="15"/>
      <c r="M89" s="15">
        <v>2000</v>
      </c>
      <c r="N89" s="15"/>
      <c r="O89" s="15"/>
      <c r="P89" s="15"/>
      <c r="Q89" s="15">
        <f>P89+N89+M89+L89+K89+J89+I89+H89+G89+F89</f>
        <v>2000</v>
      </c>
    </row>
    <row r="90" spans="1:17" ht="18" customHeight="1">
      <c r="A90" s="38">
        <v>88</v>
      </c>
      <c r="B90" s="13" t="s">
        <v>99</v>
      </c>
      <c r="C90" s="14">
        <v>9</v>
      </c>
      <c r="D90" s="14">
        <v>474</v>
      </c>
      <c r="E90" s="12" t="s">
        <v>152</v>
      </c>
      <c r="F90" s="15"/>
      <c r="G90" s="15"/>
      <c r="H90" s="15"/>
      <c r="I90" s="15"/>
      <c r="J90" s="15"/>
      <c r="K90" s="15"/>
      <c r="L90" s="15">
        <v>274</v>
      </c>
      <c r="M90" s="15"/>
      <c r="N90" s="15"/>
      <c r="O90" s="15"/>
      <c r="P90" s="15"/>
      <c r="Q90" s="15">
        <f>P90+N90+M90+L90+K90+J90+I90+H90+G90+F90</f>
        <v>274</v>
      </c>
    </row>
    <row r="91" spans="1:17" ht="18" customHeight="1">
      <c r="A91" s="38">
        <v>89</v>
      </c>
      <c r="B91" s="13" t="s">
        <v>99</v>
      </c>
      <c r="C91" s="14">
        <v>10</v>
      </c>
      <c r="D91" s="14">
        <v>539</v>
      </c>
      <c r="E91" s="12" t="s">
        <v>102</v>
      </c>
      <c r="F91" s="15"/>
      <c r="G91" s="15"/>
      <c r="H91" s="15"/>
      <c r="I91" s="15"/>
      <c r="J91" s="15"/>
      <c r="K91" s="15"/>
      <c r="L91" s="15">
        <v>3234</v>
      </c>
      <c r="M91" s="15">
        <v>2000</v>
      </c>
      <c r="N91" s="15"/>
      <c r="O91" s="15"/>
      <c r="P91" s="15"/>
      <c r="Q91" s="15">
        <f>P91+N91+M91+L91+K91+J91+I91+H91+G91+F91</f>
        <v>5234</v>
      </c>
    </row>
    <row r="92" spans="1:17" ht="18" customHeight="1">
      <c r="A92" s="38">
        <v>90</v>
      </c>
      <c r="B92" s="13" t="s">
        <v>99</v>
      </c>
      <c r="C92" s="14" t="s">
        <v>103</v>
      </c>
      <c r="D92" s="14">
        <v>355</v>
      </c>
      <c r="E92" s="12" t="s">
        <v>82</v>
      </c>
      <c r="F92" s="15"/>
      <c r="G92" s="15"/>
      <c r="H92" s="15"/>
      <c r="I92" s="15"/>
      <c r="J92" s="15"/>
      <c r="K92" s="15"/>
      <c r="L92" s="15"/>
      <c r="M92" s="15">
        <v>2000</v>
      </c>
      <c r="N92" s="15"/>
      <c r="O92" s="15"/>
      <c r="P92" s="15"/>
      <c r="Q92" s="15">
        <f>P92+N92+M92+L92+K92+J92+I92+H92+G92+F92</f>
        <v>2000</v>
      </c>
    </row>
    <row r="93" spans="1:17" ht="18" customHeight="1">
      <c r="A93" s="38">
        <v>91</v>
      </c>
      <c r="B93" s="13" t="s">
        <v>99</v>
      </c>
      <c r="C93" s="14">
        <v>11</v>
      </c>
      <c r="D93" s="14">
        <v>538</v>
      </c>
      <c r="E93" s="12" t="s">
        <v>104</v>
      </c>
      <c r="F93" s="15"/>
      <c r="G93" s="15"/>
      <c r="H93" s="15"/>
      <c r="I93" s="15"/>
      <c r="J93" s="15"/>
      <c r="K93" s="15">
        <v>2000</v>
      </c>
      <c r="L93" s="15">
        <v>3228</v>
      </c>
      <c r="M93" s="15">
        <v>2000</v>
      </c>
      <c r="N93" s="15"/>
      <c r="O93" s="15"/>
      <c r="P93" s="15"/>
      <c r="Q93" s="15">
        <f>SUM(F93:P93)</f>
        <v>7228</v>
      </c>
    </row>
    <row r="94" spans="1:17" ht="18" customHeight="1">
      <c r="A94" s="38">
        <v>92</v>
      </c>
      <c r="B94" s="13" t="s">
        <v>99</v>
      </c>
      <c r="C94" s="14" t="s">
        <v>105</v>
      </c>
      <c r="D94" s="14">
        <v>350</v>
      </c>
      <c r="E94" s="12" t="s">
        <v>82</v>
      </c>
      <c r="F94" s="15"/>
      <c r="G94" s="15"/>
      <c r="H94" s="15"/>
      <c r="I94" s="15"/>
      <c r="J94" s="15"/>
      <c r="K94" s="38"/>
      <c r="L94" s="38"/>
      <c r="M94" s="15">
        <v>2000</v>
      </c>
      <c r="N94" s="15"/>
      <c r="O94" s="15"/>
      <c r="P94" s="15"/>
      <c r="Q94" s="15">
        <v>2000</v>
      </c>
    </row>
    <row r="95" spans="1:17" ht="18" customHeight="1">
      <c r="A95" s="38">
        <v>93</v>
      </c>
      <c r="B95" s="13" t="s">
        <v>99</v>
      </c>
      <c r="C95" s="14" t="s">
        <v>106</v>
      </c>
      <c r="D95" s="14">
        <v>392</v>
      </c>
      <c r="E95" s="12" t="s">
        <v>82</v>
      </c>
      <c r="F95" s="15"/>
      <c r="G95" s="15"/>
      <c r="H95" s="15"/>
      <c r="I95" s="15"/>
      <c r="J95" s="15"/>
      <c r="K95" s="15"/>
      <c r="L95" s="15"/>
      <c r="M95" s="15">
        <v>2000</v>
      </c>
      <c r="N95" s="15"/>
      <c r="O95" s="15"/>
      <c r="P95" s="15"/>
      <c r="Q95" s="15">
        <f>P95+N95+M95+L95+K95+J95+I95+H95+G95+F95</f>
        <v>2000</v>
      </c>
    </row>
    <row r="96" spans="1:17" ht="18" customHeight="1">
      <c r="A96" s="38">
        <v>94</v>
      </c>
      <c r="B96" s="13" t="s">
        <v>99</v>
      </c>
      <c r="C96" s="14" t="s">
        <v>107</v>
      </c>
      <c r="D96" s="14">
        <v>511</v>
      </c>
      <c r="E96" s="12" t="s">
        <v>82</v>
      </c>
      <c r="F96" s="15"/>
      <c r="G96" s="15"/>
      <c r="H96" s="15"/>
      <c r="I96" s="15"/>
      <c r="J96" s="15"/>
      <c r="K96" s="15"/>
      <c r="L96" s="15"/>
      <c r="M96" s="15">
        <v>2000</v>
      </c>
      <c r="N96" s="15"/>
      <c r="O96" s="15"/>
      <c r="P96" s="15"/>
      <c r="Q96" s="15">
        <f>P96+N96+M96+L96+K96+J96+I96+H96+G96+F96</f>
        <v>2000</v>
      </c>
    </row>
    <row r="97" spans="1:17" ht="18" customHeight="1">
      <c r="A97" s="38">
        <v>95</v>
      </c>
      <c r="B97" s="13" t="s">
        <v>99</v>
      </c>
      <c r="C97" s="14">
        <v>15</v>
      </c>
      <c r="D97" s="14">
        <v>794</v>
      </c>
      <c r="E97" s="12" t="s">
        <v>108</v>
      </c>
      <c r="F97" s="38"/>
      <c r="G97" s="38"/>
      <c r="H97" s="38"/>
      <c r="I97" s="38"/>
      <c r="J97" s="38"/>
      <c r="K97" s="38"/>
      <c r="L97" s="38"/>
      <c r="M97" s="15">
        <v>2000</v>
      </c>
      <c r="N97" s="38"/>
      <c r="O97" s="38"/>
      <c r="P97" s="38"/>
      <c r="Q97" s="15">
        <f>P97+N97+M97+L97+K97+J97+I97+H97+G97+F97</f>
        <v>2000</v>
      </c>
    </row>
    <row r="98" spans="1:17" ht="18" customHeight="1">
      <c r="A98" s="38">
        <v>96</v>
      </c>
      <c r="B98" s="13" t="s">
        <v>99</v>
      </c>
      <c r="C98" s="14">
        <v>18</v>
      </c>
      <c r="D98" s="14">
        <v>324</v>
      </c>
      <c r="E98" s="12" t="s">
        <v>109</v>
      </c>
      <c r="F98" s="38"/>
      <c r="G98" s="38"/>
      <c r="H98" s="38"/>
      <c r="I98" s="38"/>
      <c r="J98" s="38"/>
      <c r="K98" s="38"/>
      <c r="L98" s="38"/>
      <c r="M98" s="15">
        <v>2000</v>
      </c>
      <c r="N98" s="38"/>
      <c r="O98" s="38"/>
      <c r="P98" s="38"/>
      <c r="Q98" s="15">
        <f>P98+N98+M98+L98+K98+J98+I98+H98+G98+F98</f>
        <v>2000</v>
      </c>
    </row>
    <row r="99" spans="1:17">
      <c r="A99" s="38">
        <v>97</v>
      </c>
      <c r="B99" s="13" t="s">
        <v>99</v>
      </c>
      <c r="C99" s="14">
        <v>21</v>
      </c>
      <c r="D99" s="14">
        <v>530</v>
      </c>
      <c r="E99" s="40" t="s">
        <v>272</v>
      </c>
      <c r="F99" s="45"/>
      <c r="G99" s="45"/>
      <c r="H99" s="45"/>
      <c r="I99" s="45"/>
      <c r="J99" s="45"/>
      <c r="K99" s="45"/>
      <c r="L99" s="45">
        <v>3180</v>
      </c>
      <c r="M99" s="45">
        <v>2000</v>
      </c>
      <c r="N99" s="45"/>
      <c r="O99" s="45"/>
      <c r="P99" s="45"/>
      <c r="Q99" s="15">
        <f>P99+N99+M99+L99+K99+J99+I99+H99+G99+F99</f>
        <v>5180</v>
      </c>
    </row>
    <row r="100" spans="1:17">
      <c r="A100" s="38">
        <v>98</v>
      </c>
      <c r="B100" s="13" t="s">
        <v>99</v>
      </c>
      <c r="C100" s="14">
        <v>73</v>
      </c>
      <c r="D100" s="14">
        <v>517</v>
      </c>
      <c r="E100" s="40" t="s">
        <v>134</v>
      </c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45">
        <v>1000</v>
      </c>
      <c r="Q100" s="15">
        <f>P100+N100+M100+L100+K100+J100+I100+H100+G100+F100</f>
        <v>1000</v>
      </c>
    </row>
  </sheetData>
  <autoFilter ref="B2:Q2">
    <filterColumn colId="13"/>
    <filterColumn colId="14"/>
    <sortState ref="B3:Q25">
      <sortCondition ref="C2"/>
    </sortState>
  </autoFilter>
  <sortState ref="B91:E103">
    <sortCondition ref="C91"/>
  </sortState>
  <mergeCells count="1">
    <mergeCell ref="B1:Q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0"/>
  <sheetViews>
    <sheetView topLeftCell="A73" workbookViewId="0">
      <selection activeCell="W88" sqref="W88"/>
    </sheetView>
  </sheetViews>
  <sheetFormatPr defaultRowHeight="15"/>
  <cols>
    <col min="1" max="1" width="4.42578125" customWidth="1"/>
    <col min="2" max="2" width="13.140625" customWidth="1"/>
    <col min="3" max="3" width="6.5703125" customWidth="1"/>
    <col min="4" max="4" width="46.140625" customWidth="1"/>
    <col min="5" max="8" width="0" hidden="1" customWidth="1"/>
    <col min="9" max="9" width="10.5703125" customWidth="1"/>
    <col min="10" max="10" width="9.85546875" customWidth="1"/>
    <col min="11" max="11" width="11.140625" customWidth="1"/>
    <col min="12" max="12" width="16.28515625" customWidth="1"/>
    <col min="13" max="18" width="0" hidden="1" customWidth="1"/>
  </cols>
  <sheetData>
    <row r="1" spans="1:18">
      <c r="A1" s="11"/>
      <c r="B1" s="1"/>
      <c r="C1" s="1"/>
      <c r="D1" s="1" t="s">
        <v>265</v>
      </c>
      <c r="E1" s="1"/>
      <c r="M1" s="2">
        <v>1</v>
      </c>
      <c r="N1" s="2">
        <v>4.42</v>
      </c>
      <c r="O1" s="2">
        <v>2</v>
      </c>
      <c r="P1" s="2">
        <v>4.42</v>
      </c>
      <c r="Q1" s="2">
        <v>3</v>
      </c>
    </row>
    <row r="2" spans="1:18" ht="60">
      <c r="A2" s="12"/>
      <c r="B2" s="19" t="s">
        <v>159</v>
      </c>
      <c r="C2" s="3" t="s">
        <v>1</v>
      </c>
      <c r="D2" s="4" t="s">
        <v>3</v>
      </c>
      <c r="E2" s="3" t="s">
        <v>160</v>
      </c>
      <c r="F2" s="5" t="s">
        <v>161</v>
      </c>
      <c r="G2" s="5" t="s">
        <v>162</v>
      </c>
      <c r="H2" s="5" t="s">
        <v>139</v>
      </c>
      <c r="I2" s="5" t="s">
        <v>264</v>
      </c>
      <c r="J2" s="5" t="s">
        <v>263</v>
      </c>
      <c r="K2" s="20" t="s">
        <v>113</v>
      </c>
      <c r="L2" s="21" t="s">
        <v>114</v>
      </c>
      <c r="O2" s="2" t="e">
        <v>#REF!</v>
      </c>
      <c r="P2" s="2" t="e">
        <v>#REF!</v>
      </c>
      <c r="Q2" s="2" t="e">
        <v>#REF!</v>
      </c>
    </row>
    <row r="3" spans="1:18" ht="21.75" customHeight="1">
      <c r="A3" s="12">
        <v>1</v>
      </c>
      <c r="B3" s="6" t="s">
        <v>14</v>
      </c>
      <c r="C3" s="7">
        <v>1</v>
      </c>
      <c r="D3" s="8" t="s">
        <v>140</v>
      </c>
      <c r="E3" s="22" t="s">
        <v>187</v>
      </c>
      <c r="F3" s="9">
        <v>43421</v>
      </c>
      <c r="G3" s="23"/>
      <c r="H3" s="9">
        <v>43517</v>
      </c>
      <c r="I3" s="9">
        <v>43654</v>
      </c>
      <c r="J3" s="9">
        <v>43421.56</v>
      </c>
      <c r="K3" s="9">
        <f t="shared" ref="K3:K34" si="0">I3-J3</f>
        <v>232.44000000000233</v>
      </c>
      <c r="L3" s="10">
        <f t="shared" ref="L3:L34" si="1">K3*4.5</f>
        <v>1045.9800000000105</v>
      </c>
      <c r="M3" s="2">
        <v>0.55999999999767169</v>
      </c>
      <c r="N3" s="2">
        <v>2.4751999999897087</v>
      </c>
      <c r="O3" s="2">
        <v>-43189.119999999995</v>
      </c>
      <c r="P3" s="2">
        <v>-190895.91039999996</v>
      </c>
      <c r="Q3" s="2">
        <v>813.54000000000815</v>
      </c>
      <c r="R3" s="2">
        <v>3595.8468000000362</v>
      </c>
    </row>
    <row r="4" spans="1:18" ht="21.75" customHeight="1">
      <c r="A4" s="12">
        <v>2</v>
      </c>
      <c r="B4" s="6" t="s">
        <v>14</v>
      </c>
      <c r="C4" s="7">
        <v>2</v>
      </c>
      <c r="D4" s="8" t="s">
        <v>115</v>
      </c>
      <c r="E4" s="22" t="s">
        <v>182</v>
      </c>
      <c r="F4" s="9">
        <v>6777</v>
      </c>
      <c r="G4" s="23"/>
      <c r="H4" s="9">
        <v>6905</v>
      </c>
      <c r="I4" s="9">
        <v>7060</v>
      </c>
      <c r="J4" s="9">
        <v>6751</v>
      </c>
      <c r="K4" s="9">
        <f t="shared" si="0"/>
        <v>309</v>
      </c>
      <c r="L4" s="10">
        <f t="shared" si="1"/>
        <v>1390.5</v>
      </c>
      <c r="M4" s="2">
        <v>6460</v>
      </c>
      <c r="N4" s="2">
        <v>28553.200000000001</v>
      </c>
      <c r="O4" s="2">
        <v>-6442</v>
      </c>
      <c r="P4" s="2">
        <v>-28473.64</v>
      </c>
      <c r="Q4" s="2">
        <v>1081.5</v>
      </c>
      <c r="R4" s="2">
        <v>4780.2299999999996</v>
      </c>
    </row>
    <row r="5" spans="1:18" ht="21.75" customHeight="1">
      <c r="A5" s="12">
        <v>3</v>
      </c>
      <c r="B5" s="6" t="s">
        <v>14</v>
      </c>
      <c r="C5" s="7">
        <v>6</v>
      </c>
      <c r="D5" s="8" t="s">
        <v>19</v>
      </c>
      <c r="E5" s="22" t="s">
        <v>242</v>
      </c>
      <c r="F5" s="9">
        <v>7</v>
      </c>
      <c r="G5" s="23"/>
      <c r="H5" s="9">
        <v>7</v>
      </c>
      <c r="I5" s="9">
        <v>7</v>
      </c>
      <c r="J5" s="9">
        <v>4</v>
      </c>
      <c r="K5" s="9">
        <f t="shared" si="0"/>
        <v>3</v>
      </c>
      <c r="L5" s="10">
        <f t="shared" si="1"/>
        <v>13.5</v>
      </c>
      <c r="M5" s="2">
        <v>-3</v>
      </c>
      <c r="N5" s="2">
        <v>-13.26</v>
      </c>
      <c r="O5" s="2">
        <v>-1</v>
      </c>
      <c r="P5" s="2">
        <v>-4.42</v>
      </c>
      <c r="Q5" s="2">
        <v>10.5</v>
      </c>
      <c r="R5" s="2">
        <v>46.41</v>
      </c>
    </row>
    <row r="6" spans="1:18" ht="21.75" customHeight="1">
      <c r="A6" s="12">
        <v>4</v>
      </c>
      <c r="B6" s="6" t="s">
        <v>14</v>
      </c>
      <c r="C6" s="7">
        <v>7</v>
      </c>
      <c r="D6" s="8" t="s">
        <v>20</v>
      </c>
      <c r="E6" s="22" t="s">
        <v>202</v>
      </c>
      <c r="F6" s="9">
        <v>12407</v>
      </c>
      <c r="G6" s="23"/>
      <c r="H6" s="9">
        <v>12526</v>
      </c>
      <c r="I6" s="9">
        <v>12601</v>
      </c>
      <c r="J6" s="9">
        <v>12407</v>
      </c>
      <c r="K6" s="9">
        <f t="shared" si="0"/>
        <v>194</v>
      </c>
      <c r="L6" s="10">
        <f t="shared" si="1"/>
        <v>873</v>
      </c>
      <c r="M6" s="2">
        <v>-981</v>
      </c>
      <c r="N6" s="2">
        <v>-4336.0199999999995</v>
      </c>
      <c r="O6" s="2">
        <v>-10251</v>
      </c>
      <c r="P6" s="2">
        <v>-45309.42</v>
      </c>
      <c r="Q6" s="2">
        <v>4112.5</v>
      </c>
      <c r="R6" s="2">
        <v>18177.25</v>
      </c>
    </row>
    <row r="7" spans="1:18" ht="21.75" customHeight="1">
      <c r="A7" s="12">
        <v>5</v>
      </c>
      <c r="B7" s="6" t="s">
        <v>14</v>
      </c>
      <c r="C7" s="7">
        <v>8</v>
      </c>
      <c r="D7" s="8" t="s">
        <v>21</v>
      </c>
      <c r="E7" s="22" t="s">
        <v>231</v>
      </c>
      <c r="F7" s="9">
        <v>36100</v>
      </c>
      <c r="G7" s="23">
        <v>36840</v>
      </c>
      <c r="H7" s="9">
        <v>36395</v>
      </c>
      <c r="I7" s="9">
        <v>36936</v>
      </c>
      <c r="J7" s="9">
        <v>36840</v>
      </c>
      <c r="K7" s="9">
        <f t="shared" si="0"/>
        <v>96</v>
      </c>
      <c r="L7" s="10">
        <f t="shared" si="1"/>
        <v>432</v>
      </c>
      <c r="M7" s="2">
        <v>740</v>
      </c>
      <c r="N7" s="2">
        <v>3270.7999999999997</v>
      </c>
      <c r="O7" s="2">
        <v>-36744</v>
      </c>
      <c r="P7" s="2">
        <v>-162408.48000000001</v>
      </c>
      <c r="Q7" s="2">
        <v>336</v>
      </c>
      <c r="R7" s="2">
        <v>1485.12</v>
      </c>
    </row>
    <row r="8" spans="1:18" ht="21.75" customHeight="1">
      <c r="A8" s="12">
        <v>6</v>
      </c>
      <c r="B8" s="6" t="s">
        <v>14</v>
      </c>
      <c r="C8" s="7">
        <v>13</v>
      </c>
      <c r="D8" s="8" t="s">
        <v>253</v>
      </c>
      <c r="E8" s="22"/>
      <c r="F8" s="9">
        <v>22197</v>
      </c>
      <c r="G8" s="23">
        <v>22661</v>
      </c>
      <c r="H8" s="9">
        <v>22375</v>
      </c>
      <c r="I8" s="9">
        <v>22672</v>
      </c>
      <c r="J8" s="9">
        <v>22661</v>
      </c>
      <c r="K8" s="9">
        <f t="shared" si="0"/>
        <v>11</v>
      </c>
      <c r="L8" s="10">
        <f t="shared" si="1"/>
        <v>49.5</v>
      </c>
      <c r="M8" s="2"/>
      <c r="N8" s="2"/>
      <c r="O8" s="2"/>
      <c r="P8" s="2"/>
      <c r="Q8" s="2"/>
      <c r="R8" s="2"/>
    </row>
    <row r="9" spans="1:18" ht="21.75" customHeight="1">
      <c r="A9" s="12">
        <v>7</v>
      </c>
      <c r="B9" s="6" t="s">
        <v>14</v>
      </c>
      <c r="C9" s="7">
        <v>14</v>
      </c>
      <c r="D9" s="8" t="s">
        <v>23</v>
      </c>
      <c r="E9" s="22" t="s">
        <v>174</v>
      </c>
      <c r="F9" s="9">
        <v>18453</v>
      </c>
      <c r="G9" s="23"/>
      <c r="H9" s="9">
        <v>18641</v>
      </c>
      <c r="I9" s="9">
        <v>18877</v>
      </c>
      <c r="J9" s="9">
        <v>18797</v>
      </c>
      <c r="K9" s="9">
        <f t="shared" si="0"/>
        <v>80</v>
      </c>
      <c r="L9" s="10">
        <f t="shared" si="1"/>
        <v>360</v>
      </c>
      <c r="M9" s="2">
        <v>344</v>
      </c>
      <c r="N9" s="2">
        <v>1520.48</v>
      </c>
      <c r="O9" s="2">
        <v>-18717</v>
      </c>
      <c r="P9" s="2">
        <v>-82729.14</v>
      </c>
      <c r="Q9" s="2">
        <v>280</v>
      </c>
      <c r="R9" s="2">
        <v>1237.5999999999999</v>
      </c>
    </row>
    <row r="10" spans="1:18" ht="21.75" customHeight="1">
      <c r="A10" s="12">
        <v>8</v>
      </c>
      <c r="B10" s="6" t="s">
        <v>14</v>
      </c>
      <c r="C10" s="7">
        <v>18</v>
      </c>
      <c r="D10" s="8" t="s">
        <v>116</v>
      </c>
      <c r="E10" s="22" t="s">
        <v>234</v>
      </c>
      <c r="F10" s="9">
        <v>23</v>
      </c>
      <c r="G10" s="23"/>
      <c r="H10" s="9">
        <v>24</v>
      </c>
      <c r="I10" s="9">
        <v>24</v>
      </c>
      <c r="J10" s="9">
        <v>17</v>
      </c>
      <c r="K10" s="9">
        <f t="shared" si="0"/>
        <v>7</v>
      </c>
      <c r="L10" s="10">
        <f t="shared" si="1"/>
        <v>31.5</v>
      </c>
      <c r="M10" s="2">
        <v>-6</v>
      </c>
      <c r="N10" s="2">
        <v>-26.52</v>
      </c>
      <c r="O10" s="2">
        <v>-10</v>
      </c>
      <c r="P10" s="2">
        <v>-44.2</v>
      </c>
      <c r="Q10" s="2">
        <v>24.5</v>
      </c>
      <c r="R10" s="2">
        <v>108.28999999999999</v>
      </c>
    </row>
    <row r="11" spans="1:18" ht="21.75" customHeight="1">
      <c r="A11" s="12">
        <v>9</v>
      </c>
      <c r="B11" s="6" t="s">
        <v>14</v>
      </c>
      <c r="C11" s="7">
        <v>19</v>
      </c>
      <c r="D11" s="8" t="s">
        <v>117</v>
      </c>
      <c r="E11" s="22" t="s">
        <v>201</v>
      </c>
      <c r="F11" s="9">
        <v>3821</v>
      </c>
      <c r="G11" s="23"/>
      <c r="H11" s="9">
        <v>3883</v>
      </c>
      <c r="I11" s="9">
        <v>3945</v>
      </c>
      <c r="J11" s="9">
        <v>3587</v>
      </c>
      <c r="K11" s="9">
        <f t="shared" si="0"/>
        <v>358</v>
      </c>
      <c r="L11" s="10">
        <f t="shared" si="1"/>
        <v>1611</v>
      </c>
      <c r="M11" s="2" t="e">
        <v>#REF!</v>
      </c>
      <c r="N11" s="2" t="e">
        <v>#REF!</v>
      </c>
      <c r="O11" s="2">
        <v>-3229</v>
      </c>
      <c r="P11" s="2">
        <v>-14272.18</v>
      </c>
      <c r="Q11" s="2">
        <v>1253</v>
      </c>
      <c r="R11" s="2">
        <v>5538.26</v>
      </c>
    </row>
    <row r="12" spans="1:18" ht="21.75" customHeight="1">
      <c r="A12" s="12">
        <v>10</v>
      </c>
      <c r="B12" s="6" t="s">
        <v>14</v>
      </c>
      <c r="C12" s="7">
        <v>21</v>
      </c>
      <c r="D12" s="8" t="s">
        <v>118</v>
      </c>
      <c r="E12" s="22" t="s">
        <v>198</v>
      </c>
      <c r="F12" s="9">
        <v>14792</v>
      </c>
      <c r="G12" s="23"/>
      <c r="H12" s="9">
        <v>15230</v>
      </c>
      <c r="I12" s="9">
        <v>16023</v>
      </c>
      <c r="J12" s="9">
        <v>14312</v>
      </c>
      <c r="K12" s="9">
        <f t="shared" si="0"/>
        <v>1711</v>
      </c>
      <c r="L12" s="10">
        <f t="shared" si="1"/>
        <v>7699.5</v>
      </c>
      <c r="M12" s="2">
        <v>-480</v>
      </c>
      <c r="N12" s="2">
        <v>-2121.6</v>
      </c>
      <c r="O12" s="2">
        <v>-12601</v>
      </c>
      <c r="P12" s="2">
        <v>-55696.42</v>
      </c>
      <c r="Q12" s="2">
        <v>5988.5</v>
      </c>
      <c r="R12" s="2">
        <v>26469.17</v>
      </c>
    </row>
    <row r="13" spans="1:18" ht="21.75" customHeight="1">
      <c r="A13" s="12">
        <v>11</v>
      </c>
      <c r="B13" s="6" t="s">
        <v>14</v>
      </c>
      <c r="C13" s="7">
        <v>23</v>
      </c>
      <c r="D13" s="8" t="s">
        <v>119</v>
      </c>
      <c r="E13" s="22" t="s">
        <v>191</v>
      </c>
      <c r="F13" s="9">
        <v>18978</v>
      </c>
      <c r="G13" s="23">
        <v>19149</v>
      </c>
      <c r="H13" s="9">
        <v>19149</v>
      </c>
      <c r="I13" s="9">
        <v>19360</v>
      </c>
      <c r="J13" s="9">
        <v>19149</v>
      </c>
      <c r="K13" s="9">
        <f t="shared" si="0"/>
        <v>211</v>
      </c>
      <c r="L13" s="10">
        <f t="shared" si="1"/>
        <v>949.5</v>
      </c>
      <c r="M13" s="2">
        <v>171</v>
      </c>
      <c r="N13" s="2">
        <v>755.81999999999994</v>
      </c>
      <c r="O13" s="2">
        <v>-18938</v>
      </c>
      <c r="P13" s="2">
        <v>-83705.959999999992</v>
      </c>
      <c r="Q13" s="2">
        <v>738.5</v>
      </c>
      <c r="R13" s="2">
        <v>3264.17</v>
      </c>
    </row>
    <row r="14" spans="1:18" ht="21.75" customHeight="1">
      <c r="A14" s="12">
        <v>12</v>
      </c>
      <c r="B14" s="6" t="s">
        <v>14</v>
      </c>
      <c r="C14" s="7">
        <v>25</v>
      </c>
      <c r="D14" s="8" t="s">
        <v>29</v>
      </c>
      <c r="E14" s="22" t="s">
        <v>181</v>
      </c>
      <c r="F14" s="9">
        <v>26939</v>
      </c>
      <c r="G14" s="23"/>
      <c r="H14" s="9">
        <v>27316</v>
      </c>
      <c r="I14" s="9">
        <v>27834</v>
      </c>
      <c r="J14" s="9">
        <v>26939</v>
      </c>
      <c r="K14" s="9">
        <f t="shared" si="0"/>
        <v>895</v>
      </c>
      <c r="L14" s="10">
        <f t="shared" si="1"/>
        <v>4027.5</v>
      </c>
      <c r="M14" s="2">
        <v>0</v>
      </c>
      <c r="N14" s="2">
        <v>0</v>
      </c>
      <c r="O14" s="2">
        <v>-26044</v>
      </c>
      <c r="P14" s="2">
        <v>-115114.48</v>
      </c>
      <c r="Q14" s="2">
        <v>3132.5</v>
      </c>
      <c r="R14" s="2">
        <v>13845.65</v>
      </c>
    </row>
    <row r="15" spans="1:18" ht="21.75" customHeight="1">
      <c r="A15" s="12">
        <v>13</v>
      </c>
      <c r="B15" s="6" t="s">
        <v>14</v>
      </c>
      <c r="C15" s="7">
        <v>26</v>
      </c>
      <c r="D15" s="8" t="s">
        <v>31</v>
      </c>
      <c r="E15" s="22" t="s">
        <v>258</v>
      </c>
      <c r="F15" s="9">
        <v>96485</v>
      </c>
      <c r="G15" s="23"/>
      <c r="H15" s="9">
        <v>96798</v>
      </c>
      <c r="I15" s="9">
        <v>97131</v>
      </c>
      <c r="J15" s="9">
        <v>96485</v>
      </c>
      <c r="K15" s="9">
        <f t="shared" si="0"/>
        <v>646</v>
      </c>
      <c r="L15" s="10">
        <f t="shared" si="1"/>
        <v>2907</v>
      </c>
      <c r="M15" s="2">
        <v>-983</v>
      </c>
      <c r="N15" s="2">
        <v>-4344.8599999999997</v>
      </c>
      <c r="O15" s="2">
        <v>-93873</v>
      </c>
      <c r="P15" s="2">
        <v>-414918.66</v>
      </c>
      <c r="Q15" s="2">
        <v>5701.5</v>
      </c>
      <c r="R15" s="2">
        <v>25200.63</v>
      </c>
    </row>
    <row r="16" spans="1:18" ht="21.75" customHeight="1">
      <c r="A16" s="12">
        <v>14</v>
      </c>
      <c r="B16" s="6" t="s">
        <v>14</v>
      </c>
      <c r="C16" s="7" t="s">
        <v>183</v>
      </c>
      <c r="D16" s="8" t="s">
        <v>184</v>
      </c>
      <c r="E16" s="22" t="s">
        <v>185</v>
      </c>
      <c r="F16" s="9">
        <v>25202</v>
      </c>
      <c r="G16" s="23">
        <v>25842</v>
      </c>
      <c r="H16" s="9">
        <v>25842</v>
      </c>
      <c r="I16" s="9">
        <v>27840</v>
      </c>
      <c r="J16" s="9">
        <v>25842</v>
      </c>
      <c r="K16" s="9">
        <f t="shared" si="0"/>
        <v>1998</v>
      </c>
      <c r="L16" s="10">
        <f t="shared" si="1"/>
        <v>8991</v>
      </c>
      <c r="M16" s="2">
        <v>640</v>
      </c>
      <c r="N16" s="2">
        <v>2828.8</v>
      </c>
      <c r="O16" s="2">
        <v>-23844</v>
      </c>
      <c r="P16" s="2">
        <v>-105390.48</v>
      </c>
      <c r="Q16" s="2">
        <v>6993</v>
      </c>
      <c r="R16" s="2">
        <v>30909.06</v>
      </c>
    </row>
    <row r="17" spans="1:18" ht="21.75" customHeight="1">
      <c r="A17" s="12">
        <v>15</v>
      </c>
      <c r="B17" s="6" t="s">
        <v>14</v>
      </c>
      <c r="C17" s="7">
        <v>28</v>
      </c>
      <c r="D17" s="8" t="s">
        <v>261</v>
      </c>
      <c r="E17" s="22" t="s">
        <v>262</v>
      </c>
      <c r="F17" s="9">
        <v>17547</v>
      </c>
      <c r="G17" s="23">
        <v>17929</v>
      </c>
      <c r="H17" s="9">
        <v>17742</v>
      </c>
      <c r="I17" s="9">
        <v>17990</v>
      </c>
      <c r="J17" s="9">
        <v>17929</v>
      </c>
      <c r="K17" s="9">
        <f t="shared" si="0"/>
        <v>61</v>
      </c>
      <c r="L17" s="10">
        <f t="shared" si="1"/>
        <v>274.5</v>
      </c>
      <c r="M17" s="2">
        <v>382</v>
      </c>
      <c r="N17" s="2">
        <v>1688.44</v>
      </c>
      <c r="O17" s="2">
        <v>-17868</v>
      </c>
      <c r="P17" s="2">
        <v>-78976.56</v>
      </c>
      <c r="Q17" s="2">
        <v>213.5</v>
      </c>
      <c r="R17" s="2">
        <v>943.67</v>
      </c>
    </row>
    <row r="18" spans="1:18" ht="21.75" customHeight="1">
      <c r="A18" s="12">
        <v>16</v>
      </c>
      <c r="B18" s="6" t="s">
        <v>14</v>
      </c>
      <c r="C18" s="7" t="s">
        <v>245</v>
      </c>
      <c r="D18" s="8" t="s">
        <v>67</v>
      </c>
      <c r="E18" s="22" t="s">
        <v>246</v>
      </c>
      <c r="F18" s="9">
        <v>39187</v>
      </c>
      <c r="G18" s="23"/>
      <c r="H18" s="9">
        <v>39405</v>
      </c>
      <c r="I18" s="9">
        <v>39690</v>
      </c>
      <c r="J18" s="9">
        <v>39568</v>
      </c>
      <c r="K18" s="9">
        <f t="shared" si="0"/>
        <v>122</v>
      </c>
      <c r="L18" s="10">
        <f t="shared" si="1"/>
        <v>549</v>
      </c>
      <c r="M18" s="2">
        <v>381</v>
      </c>
      <c r="N18" s="2">
        <v>1684.02</v>
      </c>
      <c r="O18" s="2">
        <v>-39446</v>
      </c>
      <c r="P18" s="2">
        <v>-174351.32</v>
      </c>
      <c r="Q18" s="2">
        <v>427</v>
      </c>
      <c r="R18" s="2">
        <v>1887.34</v>
      </c>
    </row>
    <row r="19" spans="1:18" ht="21.75" customHeight="1">
      <c r="A19" s="12">
        <v>17</v>
      </c>
      <c r="B19" s="6" t="s">
        <v>14</v>
      </c>
      <c r="C19" s="7">
        <v>32</v>
      </c>
      <c r="D19" s="8" t="s">
        <v>176</v>
      </c>
      <c r="E19" s="22" t="s">
        <v>177</v>
      </c>
      <c r="F19" s="9">
        <v>12479</v>
      </c>
      <c r="G19" s="23">
        <v>12501</v>
      </c>
      <c r="H19" s="9">
        <v>12493</v>
      </c>
      <c r="I19" s="9">
        <v>12504</v>
      </c>
      <c r="J19" s="9">
        <v>12501</v>
      </c>
      <c r="K19" s="9">
        <f t="shared" si="0"/>
        <v>3</v>
      </c>
      <c r="L19" s="10">
        <f t="shared" si="1"/>
        <v>13.5</v>
      </c>
      <c r="M19" s="2">
        <v>22</v>
      </c>
      <c r="N19" s="2">
        <v>97.24</v>
      </c>
      <c r="O19" s="2">
        <v>-12498</v>
      </c>
      <c r="P19" s="2">
        <v>-55241.159999999996</v>
      </c>
      <c r="Q19" s="2">
        <v>10.5</v>
      </c>
      <c r="R19" s="2">
        <v>46.41</v>
      </c>
    </row>
    <row r="20" spans="1:18" ht="21.75" customHeight="1">
      <c r="A20" s="12">
        <v>18</v>
      </c>
      <c r="B20" s="6" t="s">
        <v>14</v>
      </c>
      <c r="C20" s="7" t="s">
        <v>33</v>
      </c>
      <c r="D20" s="8" t="s">
        <v>34</v>
      </c>
      <c r="E20" s="22" t="s">
        <v>172</v>
      </c>
      <c r="F20" s="9">
        <v>26837</v>
      </c>
      <c r="G20" s="23"/>
      <c r="H20" s="9">
        <v>27626</v>
      </c>
      <c r="I20" s="9">
        <v>28441</v>
      </c>
      <c r="J20" s="9">
        <v>26837</v>
      </c>
      <c r="K20" s="9">
        <f t="shared" si="0"/>
        <v>1604</v>
      </c>
      <c r="L20" s="10">
        <f t="shared" si="1"/>
        <v>7218</v>
      </c>
      <c r="M20" s="2">
        <v>0</v>
      </c>
      <c r="N20" s="2">
        <v>0</v>
      </c>
      <c r="O20" s="2">
        <v>-25233</v>
      </c>
      <c r="P20" s="2">
        <v>-111529.86</v>
      </c>
      <c r="Q20" s="2">
        <v>5614</v>
      </c>
      <c r="R20" s="2">
        <v>24813.88</v>
      </c>
    </row>
    <row r="21" spans="1:18" ht="21.75" customHeight="1">
      <c r="A21" s="12">
        <v>19</v>
      </c>
      <c r="B21" s="6" t="s">
        <v>14</v>
      </c>
      <c r="C21" s="7" t="s">
        <v>36</v>
      </c>
      <c r="D21" s="8" t="s">
        <v>37</v>
      </c>
      <c r="E21" s="22" t="s">
        <v>237</v>
      </c>
      <c r="F21" s="9">
        <v>18866</v>
      </c>
      <c r="G21" s="23"/>
      <c r="H21" s="9">
        <v>19062</v>
      </c>
      <c r="I21" s="9">
        <v>19300</v>
      </c>
      <c r="J21" s="9">
        <v>18520</v>
      </c>
      <c r="K21" s="9">
        <f t="shared" si="0"/>
        <v>780</v>
      </c>
      <c r="L21" s="10">
        <f t="shared" si="1"/>
        <v>3510</v>
      </c>
      <c r="M21" s="2">
        <v>-346</v>
      </c>
      <c r="N21" s="2">
        <v>-1529.32</v>
      </c>
      <c r="O21" s="2">
        <v>-17740</v>
      </c>
      <c r="P21" s="2">
        <v>-78410.8</v>
      </c>
      <c r="Q21" s="2">
        <v>2730</v>
      </c>
      <c r="R21" s="2">
        <v>12066.6</v>
      </c>
    </row>
    <row r="22" spans="1:18" ht="21.75" customHeight="1">
      <c r="A22" s="12">
        <v>20</v>
      </c>
      <c r="B22" s="6" t="s">
        <v>14</v>
      </c>
      <c r="C22" s="7">
        <v>35</v>
      </c>
      <c r="D22" s="8" t="s">
        <v>38</v>
      </c>
      <c r="E22" s="22" t="s">
        <v>244</v>
      </c>
      <c r="F22" s="9">
        <v>52159</v>
      </c>
      <c r="G22" s="23"/>
      <c r="H22" s="9">
        <v>52391</v>
      </c>
      <c r="I22" s="9">
        <v>52705</v>
      </c>
      <c r="J22" s="9">
        <v>52159</v>
      </c>
      <c r="K22" s="9">
        <f t="shared" si="0"/>
        <v>546</v>
      </c>
      <c r="L22" s="10">
        <f t="shared" si="1"/>
        <v>2457</v>
      </c>
      <c r="M22" s="2">
        <v>-6</v>
      </c>
      <c r="N22" s="2">
        <v>-26.52</v>
      </c>
      <c r="O22" s="2">
        <v>-51601</v>
      </c>
      <c r="P22" s="2">
        <v>-228076.41999999998</v>
      </c>
      <c r="Q22" s="2">
        <v>1932</v>
      </c>
      <c r="R22" s="2">
        <v>8539.44</v>
      </c>
    </row>
    <row r="23" spans="1:18" ht="21.75" customHeight="1">
      <c r="A23" s="12">
        <v>21</v>
      </c>
      <c r="B23" s="6" t="s">
        <v>14</v>
      </c>
      <c r="C23" s="7">
        <v>36</v>
      </c>
      <c r="D23" s="8" t="s">
        <v>259</v>
      </c>
      <c r="E23" s="22" t="s">
        <v>260</v>
      </c>
      <c r="F23" s="9">
        <v>444</v>
      </c>
      <c r="G23" s="23">
        <v>455</v>
      </c>
      <c r="H23" s="9">
        <v>455</v>
      </c>
      <c r="I23" s="9">
        <v>458</v>
      </c>
      <c r="J23" s="9">
        <v>455</v>
      </c>
      <c r="K23" s="9">
        <f t="shared" si="0"/>
        <v>3</v>
      </c>
      <c r="L23" s="10">
        <f t="shared" si="1"/>
        <v>13.5</v>
      </c>
      <c r="M23" s="2">
        <v>11</v>
      </c>
      <c r="N23" s="2">
        <v>48.62</v>
      </c>
      <c r="O23" s="2">
        <v>-452</v>
      </c>
      <c r="P23" s="2">
        <v>-1997.84</v>
      </c>
      <c r="Q23" s="2">
        <v>10.5</v>
      </c>
      <c r="R23" s="2">
        <v>46.41</v>
      </c>
    </row>
    <row r="24" spans="1:18" ht="21.75" customHeight="1">
      <c r="A24" s="12">
        <v>22</v>
      </c>
      <c r="B24" s="6" t="s">
        <v>14</v>
      </c>
      <c r="C24" s="7" t="s">
        <v>204</v>
      </c>
      <c r="D24" s="8" t="s">
        <v>205</v>
      </c>
      <c r="E24" s="22" t="s">
        <v>206</v>
      </c>
      <c r="F24" s="9">
        <v>32</v>
      </c>
      <c r="G24" s="23">
        <v>34</v>
      </c>
      <c r="H24" s="9">
        <v>34</v>
      </c>
      <c r="I24" s="9">
        <v>37</v>
      </c>
      <c r="J24" s="9">
        <v>34</v>
      </c>
      <c r="K24" s="9">
        <f t="shared" si="0"/>
        <v>3</v>
      </c>
      <c r="L24" s="10">
        <f t="shared" si="1"/>
        <v>13.5</v>
      </c>
      <c r="M24" s="2">
        <v>2</v>
      </c>
      <c r="N24" s="2">
        <v>8.84</v>
      </c>
      <c r="O24" s="2">
        <v>-31</v>
      </c>
      <c r="P24" s="2">
        <v>-137.02000000000001</v>
      </c>
      <c r="Q24" s="2">
        <v>10.5</v>
      </c>
      <c r="R24" s="2">
        <v>46.41</v>
      </c>
    </row>
    <row r="25" spans="1:18" ht="21.75" customHeight="1">
      <c r="A25" s="12">
        <v>23</v>
      </c>
      <c r="B25" s="6" t="s">
        <v>14</v>
      </c>
      <c r="C25" s="7">
        <v>40</v>
      </c>
      <c r="D25" s="8" t="s">
        <v>40</v>
      </c>
      <c r="E25" s="22" t="s">
        <v>212</v>
      </c>
      <c r="F25" s="9">
        <v>3100</v>
      </c>
      <c r="G25" s="23"/>
      <c r="H25" s="9">
        <v>3143</v>
      </c>
      <c r="I25" s="9">
        <v>3210</v>
      </c>
      <c r="J25" s="9">
        <v>3200</v>
      </c>
      <c r="K25" s="9">
        <f t="shared" si="0"/>
        <v>10</v>
      </c>
      <c r="L25" s="10">
        <f t="shared" si="1"/>
        <v>45</v>
      </c>
      <c r="M25" s="2">
        <v>100</v>
      </c>
      <c r="N25" s="2">
        <v>442</v>
      </c>
      <c r="O25" s="2">
        <v>-3150</v>
      </c>
      <c r="P25" s="2">
        <v>-13923</v>
      </c>
      <c r="Q25" s="2">
        <v>175</v>
      </c>
      <c r="R25" s="2">
        <v>773.5</v>
      </c>
    </row>
    <row r="26" spans="1:18" ht="21.75" customHeight="1">
      <c r="A26" s="12">
        <v>24</v>
      </c>
      <c r="B26" s="6" t="s">
        <v>41</v>
      </c>
      <c r="C26" s="7">
        <v>2</v>
      </c>
      <c r="D26" s="8" t="s">
        <v>154</v>
      </c>
      <c r="E26" s="22" t="s">
        <v>214</v>
      </c>
      <c r="F26" s="9">
        <v>4758</v>
      </c>
      <c r="G26" s="23"/>
      <c r="H26" s="9">
        <v>4758</v>
      </c>
      <c r="I26" s="9">
        <v>4758</v>
      </c>
      <c r="J26" s="9">
        <v>4726</v>
      </c>
      <c r="K26" s="9">
        <f t="shared" si="0"/>
        <v>32</v>
      </c>
      <c r="L26" s="10">
        <f t="shared" si="1"/>
        <v>144</v>
      </c>
      <c r="M26" s="2">
        <v>-32</v>
      </c>
      <c r="N26" s="2">
        <v>-141.44</v>
      </c>
      <c r="O26" s="2">
        <v>-4694</v>
      </c>
      <c r="P26" s="2">
        <v>-20747.48</v>
      </c>
      <c r="Q26" s="2">
        <v>112</v>
      </c>
      <c r="R26" s="2">
        <v>495.03999999999996</v>
      </c>
    </row>
    <row r="27" spans="1:18" ht="21.75" customHeight="1">
      <c r="A27" s="12">
        <v>25</v>
      </c>
      <c r="B27" s="6" t="s">
        <v>41</v>
      </c>
      <c r="C27" s="7">
        <v>3</v>
      </c>
      <c r="D27" s="8" t="s">
        <v>120</v>
      </c>
      <c r="E27" s="22" t="s">
        <v>217</v>
      </c>
      <c r="F27" s="9">
        <v>3118</v>
      </c>
      <c r="G27" s="23"/>
      <c r="H27" s="9">
        <v>3353</v>
      </c>
      <c r="I27" s="9">
        <v>3604</v>
      </c>
      <c r="J27" s="9">
        <v>3561</v>
      </c>
      <c r="K27" s="9">
        <f t="shared" si="0"/>
        <v>43</v>
      </c>
      <c r="L27" s="10">
        <f t="shared" si="1"/>
        <v>193.5</v>
      </c>
      <c r="M27" s="2">
        <v>-312</v>
      </c>
      <c r="N27" s="2">
        <v>-1379.04</v>
      </c>
      <c r="O27" s="2">
        <v>-2008</v>
      </c>
      <c r="P27" s="2">
        <v>-8875.36</v>
      </c>
      <c r="Q27" s="2">
        <v>2793</v>
      </c>
      <c r="R27" s="2">
        <v>12345.06</v>
      </c>
    </row>
    <row r="28" spans="1:18" ht="21.75" customHeight="1">
      <c r="A28" s="12">
        <v>26</v>
      </c>
      <c r="B28" s="6" t="s">
        <v>41</v>
      </c>
      <c r="C28" s="7">
        <v>7</v>
      </c>
      <c r="D28" s="8" t="s">
        <v>141</v>
      </c>
      <c r="E28" s="22" t="s">
        <v>178</v>
      </c>
      <c r="F28" s="9">
        <v>61993</v>
      </c>
      <c r="G28" s="23"/>
      <c r="H28" s="9">
        <v>62526</v>
      </c>
      <c r="I28" s="9">
        <v>63182</v>
      </c>
      <c r="J28" s="9">
        <v>62000</v>
      </c>
      <c r="K28" s="9">
        <f t="shared" si="0"/>
        <v>1182</v>
      </c>
      <c r="L28" s="10">
        <f t="shared" si="1"/>
        <v>5319</v>
      </c>
      <c r="M28" s="2">
        <v>7</v>
      </c>
      <c r="N28" s="2">
        <v>30.939999999999998</v>
      </c>
      <c r="O28" s="2">
        <v>-60818</v>
      </c>
      <c r="P28" s="2">
        <v>-268815.56</v>
      </c>
      <c r="Q28" s="2">
        <v>4137</v>
      </c>
      <c r="R28" s="2">
        <v>18285.54</v>
      </c>
    </row>
    <row r="29" spans="1:18" ht="21.75" customHeight="1">
      <c r="A29" s="12">
        <v>27</v>
      </c>
      <c r="B29" s="6" t="s">
        <v>41</v>
      </c>
      <c r="C29" s="7">
        <v>12</v>
      </c>
      <c r="D29" s="8" t="s">
        <v>47</v>
      </c>
      <c r="E29" s="22" t="s">
        <v>238</v>
      </c>
      <c r="F29" s="9">
        <v>1907</v>
      </c>
      <c r="G29" s="23"/>
      <c r="H29" s="9">
        <v>1907</v>
      </c>
      <c r="I29" s="9">
        <v>1907</v>
      </c>
      <c r="J29" s="9">
        <v>1901</v>
      </c>
      <c r="K29" s="9">
        <f t="shared" si="0"/>
        <v>6</v>
      </c>
      <c r="L29" s="10">
        <f t="shared" si="1"/>
        <v>27</v>
      </c>
      <c r="M29" s="2">
        <v>-6</v>
      </c>
      <c r="N29" s="2">
        <v>-26.52</v>
      </c>
      <c r="O29" s="2">
        <v>-1895</v>
      </c>
      <c r="P29" s="2">
        <v>-8375.9</v>
      </c>
      <c r="Q29" s="2">
        <v>21</v>
      </c>
      <c r="R29" s="2">
        <v>92.82</v>
      </c>
    </row>
    <row r="30" spans="1:18" ht="21.75" customHeight="1">
      <c r="A30" s="12">
        <v>28</v>
      </c>
      <c r="B30" s="6" t="s">
        <v>41</v>
      </c>
      <c r="C30" s="7">
        <v>15</v>
      </c>
      <c r="D30" s="8" t="s">
        <v>122</v>
      </c>
      <c r="E30" s="22"/>
      <c r="F30" s="9">
        <v>12227</v>
      </c>
      <c r="G30" s="23"/>
      <c r="H30" s="9">
        <v>12323</v>
      </c>
      <c r="I30" s="9">
        <v>12456</v>
      </c>
      <c r="J30" s="9">
        <v>12306</v>
      </c>
      <c r="K30" s="9">
        <f t="shared" si="0"/>
        <v>150</v>
      </c>
      <c r="L30" s="10">
        <f t="shared" si="1"/>
        <v>675</v>
      </c>
      <c r="M30" s="2">
        <v>79</v>
      </c>
      <c r="N30" s="2">
        <v>349.18</v>
      </c>
      <c r="O30" s="2">
        <v>-12156</v>
      </c>
      <c r="P30" s="2">
        <v>-53729.52</v>
      </c>
      <c r="Q30" s="2">
        <v>525</v>
      </c>
      <c r="R30" s="2">
        <v>2320.5</v>
      </c>
    </row>
    <row r="31" spans="1:18" ht="21.75" customHeight="1">
      <c r="A31" s="12">
        <v>29</v>
      </c>
      <c r="B31" s="6" t="s">
        <v>41</v>
      </c>
      <c r="C31" s="7">
        <v>18</v>
      </c>
      <c r="D31" s="8" t="s">
        <v>267</v>
      </c>
      <c r="E31" s="22" t="s">
        <v>221</v>
      </c>
      <c r="F31" s="9">
        <v>54914</v>
      </c>
      <c r="G31" s="23">
        <v>55079</v>
      </c>
      <c r="H31" s="9">
        <v>55079</v>
      </c>
      <c r="I31" s="9">
        <v>55285</v>
      </c>
      <c r="J31" s="9">
        <v>55079</v>
      </c>
      <c r="K31" s="9">
        <f t="shared" si="0"/>
        <v>206</v>
      </c>
      <c r="L31" s="10">
        <f t="shared" si="1"/>
        <v>927</v>
      </c>
      <c r="M31" s="2">
        <v>165</v>
      </c>
      <c r="N31" s="2">
        <v>729.3</v>
      </c>
      <c r="O31" s="2">
        <v>-54873</v>
      </c>
      <c r="P31" s="2">
        <v>-242538.66</v>
      </c>
      <c r="Q31" s="2">
        <v>721</v>
      </c>
      <c r="R31" s="2">
        <v>3186.82</v>
      </c>
    </row>
    <row r="32" spans="1:18" ht="21.75" customHeight="1">
      <c r="A32" s="12">
        <v>30</v>
      </c>
      <c r="B32" s="6" t="s">
        <v>41</v>
      </c>
      <c r="C32" s="7">
        <v>22</v>
      </c>
      <c r="D32" s="8" t="s">
        <v>50</v>
      </c>
      <c r="E32" s="22" t="s">
        <v>243</v>
      </c>
      <c r="F32" s="9">
        <v>224</v>
      </c>
      <c r="G32" s="23"/>
      <c r="H32" s="9">
        <v>224</v>
      </c>
      <c r="I32" s="9">
        <v>225</v>
      </c>
      <c r="J32" s="9">
        <v>220</v>
      </c>
      <c r="K32" s="9">
        <f t="shared" si="0"/>
        <v>5</v>
      </c>
      <c r="L32" s="10">
        <f t="shared" si="1"/>
        <v>22.5</v>
      </c>
      <c r="M32" s="2">
        <v>-4</v>
      </c>
      <c r="N32" s="2">
        <v>-17.68</v>
      </c>
      <c r="O32" s="2">
        <v>-254</v>
      </c>
      <c r="P32" s="2">
        <v>-1122.68</v>
      </c>
      <c r="Q32" s="2">
        <v>-119</v>
      </c>
      <c r="R32" s="2">
        <v>-525.98</v>
      </c>
    </row>
    <row r="33" spans="1:18" ht="21.75" customHeight="1">
      <c r="A33" s="12">
        <v>31</v>
      </c>
      <c r="B33" s="6" t="s">
        <v>41</v>
      </c>
      <c r="C33" s="7">
        <v>23</v>
      </c>
      <c r="D33" s="8" t="s">
        <v>123</v>
      </c>
      <c r="E33" s="22" t="s">
        <v>255</v>
      </c>
      <c r="F33" s="9">
        <v>374</v>
      </c>
      <c r="G33" s="23"/>
      <c r="H33" s="9">
        <v>376</v>
      </c>
      <c r="I33" s="9">
        <v>377</v>
      </c>
      <c r="J33" s="9">
        <v>360</v>
      </c>
      <c r="K33" s="9">
        <f t="shared" si="0"/>
        <v>17</v>
      </c>
      <c r="L33" s="10">
        <f t="shared" si="1"/>
        <v>76.5</v>
      </c>
      <c r="M33" s="2">
        <v>-14</v>
      </c>
      <c r="N33" s="2">
        <v>-61.879999999999995</v>
      </c>
      <c r="O33" s="2">
        <v>-343</v>
      </c>
      <c r="P33" s="2">
        <v>-1516.06</v>
      </c>
      <c r="Q33" s="2">
        <v>59.5</v>
      </c>
      <c r="R33" s="2">
        <v>262.99</v>
      </c>
    </row>
    <row r="34" spans="1:18" ht="21.75" customHeight="1">
      <c r="A34" s="12">
        <v>32</v>
      </c>
      <c r="B34" s="6" t="s">
        <v>41</v>
      </c>
      <c r="C34" s="7">
        <v>29</v>
      </c>
      <c r="D34" s="8" t="s">
        <v>142</v>
      </c>
      <c r="E34" s="22" t="s">
        <v>252</v>
      </c>
      <c r="F34" s="9">
        <v>2111</v>
      </c>
      <c r="G34" s="23"/>
      <c r="H34" s="9">
        <v>2307</v>
      </c>
      <c r="I34" s="9">
        <v>2573</v>
      </c>
      <c r="J34" s="9">
        <v>2200</v>
      </c>
      <c r="K34" s="9">
        <f t="shared" si="0"/>
        <v>373</v>
      </c>
      <c r="L34" s="10">
        <f t="shared" si="1"/>
        <v>1678.5</v>
      </c>
      <c r="M34" s="2">
        <v>89</v>
      </c>
      <c r="N34" s="2">
        <v>393.38</v>
      </c>
      <c r="O34" s="2">
        <v>-1827</v>
      </c>
      <c r="P34" s="2">
        <v>-8075.34</v>
      </c>
      <c r="Q34" s="2">
        <v>1305.5</v>
      </c>
      <c r="R34" s="2">
        <v>5770.3099999999995</v>
      </c>
    </row>
    <row r="35" spans="1:18" ht="21.75" customHeight="1">
      <c r="A35" s="12">
        <v>33</v>
      </c>
      <c r="B35" s="6" t="s">
        <v>41</v>
      </c>
      <c r="C35" s="7" t="s">
        <v>240</v>
      </c>
      <c r="D35" s="8" t="s">
        <v>241</v>
      </c>
      <c r="E35" s="22"/>
      <c r="F35" s="9">
        <v>0</v>
      </c>
      <c r="G35" s="23"/>
      <c r="H35" s="9"/>
      <c r="I35" s="9">
        <v>32</v>
      </c>
      <c r="J35" s="9">
        <v>0</v>
      </c>
      <c r="K35" s="9">
        <f t="shared" ref="K35:K66" si="2">I35-J35</f>
        <v>32</v>
      </c>
      <c r="L35" s="10">
        <f t="shared" ref="L35:L66" si="3">K35*4.5</f>
        <v>144</v>
      </c>
      <c r="M35" s="2"/>
      <c r="N35" s="2"/>
      <c r="O35" s="2"/>
      <c r="P35" s="2"/>
      <c r="Q35" s="2"/>
      <c r="R35" s="2"/>
    </row>
    <row r="36" spans="1:18" ht="21.75" customHeight="1">
      <c r="A36" s="12">
        <v>34</v>
      </c>
      <c r="B36" s="6" t="s">
        <v>41</v>
      </c>
      <c r="C36" s="7">
        <v>30</v>
      </c>
      <c r="D36" s="8" t="s">
        <v>223</v>
      </c>
      <c r="E36" s="22" t="s">
        <v>224</v>
      </c>
      <c r="F36" s="9">
        <v>8837</v>
      </c>
      <c r="G36" s="23">
        <v>9113</v>
      </c>
      <c r="H36" s="9">
        <v>9113</v>
      </c>
      <c r="I36" s="9">
        <v>9410</v>
      </c>
      <c r="J36" s="9">
        <v>9113</v>
      </c>
      <c r="K36" s="9">
        <f t="shared" si="2"/>
        <v>297</v>
      </c>
      <c r="L36" s="10">
        <f t="shared" si="3"/>
        <v>1336.5</v>
      </c>
      <c r="M36" s="2">
        <v>276</v>
      </c>
      <c r="N36" s="2">
        <v>1219.92</v>
      </c>
      <c r="O36" s="2">
        <v>-8816</v>
      </c>
      <c r="P36" s="2">
        <v>-38966.720000000001</v>
      </c>
      <c r="Q36" s="2">
        <v>1039.5</v>
      </c>
      <c r="R36" s="2">
        <v>4594.59</v>
      </c>
    </row>
    <row r="37" spans="1:18" ht="21.75" customHeight="1">
      <c r="A37" s="12">
        <v>35</v>
      </c>
      <c r="B37" s="6" t="s">
        <v>41</v>
      </c>
      <c r="C37" s="7">
        <v>34</v>
      </c>
      <c r="D37" s="8" t="s">
        <v>53</v>
      </c>
      <c r="E37" s="22" t="s">
        <v>215</v>
      </c>
      <c r="F37" s="9">
        <v>33960</v>
      </c>
      <c r="G37" s="23">
        <v>34054.44</v>
      </c>
      <c r="H37" s="9">
        <v>34461</v>
      </c>
      <c r="I37" s="9">
        <v>35011</v>
      </c>
      <c r="J37" s="9">
        <v>34054.44</v>
      </c>
      <c r="K37" s="9">
        <f t="shared" si="2"/>
        <v>956.55999999999767</v>
      </c>
      <c r="L37" s="10">
        <f t="shared" si="3"/>
        <v>4304.5199999999895</v>
      </c>
      <c r="M37" s="2">
        <v>94.440000000002328</v>
      </c>
      <c r="N37" s="2">
        <v>417.42480000001029</v>
      </c>
      <c r="O37" s="2">
        <v>-33097.880000000005</v>
      </c>
      <c r="P37" s="2">
        <v>-146292.62960000001</v>
      </c>
      <c r="Q37" s="2">
        <v>3347.9599999999919</v>
      </c>
      <c r="R37" s="2">
        <v>14797.983199999964</v>
      </c>
    </row>
    <row r="38" spans="1:18" ht="21.75" customHeight="1">
      <c r="A38" s="12">
        <v>36</v>
      </c>
      <c r="B38" s="6" t="s">
        <v>41</v>
      </c>
      <c r="C38" s="7">
        <v>35</v>
      </c>
      <c r="D38" s="8" t="s">
        <v>124</v>
      </c>
      <c r="E38" s="22" t="s">
        <v>192</v>
      </c>
      <c r="F38" s="9">
        <v>4187</v>
      </c>
      <c r="G38" s="23"/>
      <c r="H38" s="9">
        <v>4250</v>
      </c>
      <c r="I38" s="9">
        <v>4290</v>
      </c>
      <c r="J38" s="9">
        <v>4084</v>
      </c>
      <c r="K38" s="9">
        <f t="shared" si="2"/>
        <v>206</v>
      </c>
      <c r="L38" s="10">
        <f t="shared" si="3"/>
        <v>927</v>
      </c>
      <c r="M38" s="2">
        <v>-103</v>
      </c>
      <c r="N38" s="2">
        <v>-455.26</v>
      </c>
      <c r="O38" s="2">
        <v>-3878</v>
      </c>
      <c r="P38" s="2">
        <v>-17140.759999999998</v>
      </c>
      <c r="Q38" s="2">
        <v>721</v>
      </c>
      <c r="R38" s="2">
        <v>3186.82</v>
      </c>
    </row>
    <row r="39" spans="1:18" ht="21.75" customHeight="1">
      <c r="A39" s="12">
        <v>37</v>
      </c>
      <c r="B39" s="6" t="s">
        <v>41</v>
      </c>
      <c r="C39" s="7">
        <v>37</v>
      </c>
      <c r="D39" s="8" t="s">
        <v>54</v>
      </c>
      <c r="E39" s="22" t="s">
        <v>230</v>
      </c>
      <c r="F39" s="9">
        <v>560</v>
      </c>
      <c r="G39" s="23"/>
      <c r="H39" s="9">
        <v>561</v>
      </c>
      <c r="I39" s="9">
        <v>562</v>
      </c>
      <c r="J39" s="9">
        <v>557</v>
      </c>
      <c r="K39" s="9">
        <f t="shared" si="2"/>
        <v>5</v>
      </c>
      <c r="L39" s="10">
        <f t="shared" si="3"/>
        <v>22.5</v>
      </c>
      <c r="M39" s="2">
        <v>-3</v>
      </c>
      <c r="N39" s="2">
        <v>-13.26</v>
      </c>
      <c r="O39" s="2">
        <v>-552</v>
      </c>
      <c r="P39" s="2">
        <v>-2439.84</v>
      </c>
      <c r="Q39" s="2">
        <v>17.5</v>
      </c>
      <c r="R39" s="2">
        <v>77.349999999999994</v>
      </c>
    </row>
    <row r="40" spans="1:18" ht="21.75" customHeight="1">
      <c r="A40" s="12">
        <v>38</v>
      </c>
      <c r="B40" s="6" t="s">
        <v>41</v>
      </c>
      <c r="C40" s="7">
        <v>41</v>
      </c>
      <c r="D40" s="8" t="s">
        <v>143</v>
      </c>
      <c r="E40" s="22" t="s">
        <v>203</v>
      </c>
      <c r="F40" s="9">
        <v>8135</v>
      </c>
      <c r="G40" s="23"/>
      <c r="H40" s="9">
        <v>8359</v>
      </c>
      <c r="I40" s="9">
        <v>8590</v>
      </c>
      <c r="J40" s="9">
        <v>8135</v>
      </c>
      <c r="K40" s="9">
        <f t="shared" si="2"/>
        <v>455</v>
      </c>
      <c r="L40" s="10">
        <f t="shared" si="3"/>
        <v>2047.5</v>
      </c>
      <c r="M40" s="2">
        <v>0</v>
      </c>
      <c r="N40" s="2">
        <v>0</v>
      </c>
      <c r="O40" s="2">
        <v>-7680</v>
      </c>
      <c r="P40" s="2">
        <v>-33945.599999999999</v>
      </c>
      <c r="Q40" s="2">
        <v>1592.5</v>
      </c>
      <c r="R40" s="2">
        <v>7038.8499999999995</v>
      </c>
    </row>
    <row r="41" spans="1:18" ht="21.75" customHeight="1">
      <c r="A41" s="12">
        <v>39</v>
      </c>
      <c r="B41" s="6" t="s">
        <v>41</v>
      </c>
      <c r="C41" s="7">
        <v>42</v>
      </c>
      <c r="D41" s="8" t="s">
        <v>125</v>
      </c>
      <c r="E41" s="22" t="s">
        <v>254</v>
      </c>
      <c r="F41" s="9">
        <v>3714</v>
      </c>
      <c r="G41" s="23"/>
      <c r="H41" s="9">
        <v>3837</v>
      </c>
      <c r="I41" s="9">
        <v>3991</v>
      </c>
      <c r="J41" s="9">
        <v>3544</v>
      </c>
      <c r="K41" s="9">
        <f t="shared" si="2"/>
        <v>447</v>
      </c>
      <c r="L41" s="10">
        <f t="shared" si="3"/>
        <v>2011.5</v>
      </c>
      <c r="M41" s="2">
        <v>-170</v>
      </c>
      <c r="N41" s="2">
        <v>-751.4</v>
      </c>
      <c r="O41" s="2">
        <v>-3097</v>
      </c>
      <c r="P41" s="2">
        <v>-13688.74</v>
      </c>
      <c r="Q41" s="2">
        <v>1564.5</v>
      </c>
      <c r="R41" s="2">
        <v>6915.09</v>
      </c>
    </row>
    <row r="42" spans="1:18" ht="21.75" customHeight="1">
      <c r="A42" s="12">
        <v>40</v>
      </c>
      <c r="B42" s="6" t="s">
        <v>41</v>
      </c>
      <c r="C42" s="7">
        <v>44</v>
      </c>
      <c r="D42" s="8" t="s">
        <v>144</v>
      </c>
      <c r="E42" s="22" t="s">
        <v>239</v>
      </c>
      <c r="F42" s="9">
        <v>21876</v>
      </c>
      <c r="G42" s="23"/>
      <c r="H42" s="9">
        <v>22102</v>
      </c>
      <c r="I42" s="9">
        <v>22367</v>
      </c>
      <c r="J42" s="9">
        <v>22102</v>
      </c>
      <c r="K42" s="9">
        <f t="shared" si="2"/>
        <v>265</v>
      </c>
      <c r="L42" s="10">
        <f t="shared" si="3"/>
        <v>1192.5</v>
      </c>
      <c r="M42" s="2">
        <v>0</v>
      </c>
      <c r="N42" s="2">
        <v>0</v>
      </c>
      <c r="O42" s="2">
        <v>-21385</v>
      </c>
      <c r="P42" s="2">
        <v>-94521.7</v>
      </c>
      <c r="Q42" s="2">
        <v>1718.5</v>
      </c>
      <c r="R42" s="2">
        <v>7595.7699999999995</v>
      </c>
    </row>
    <row r="43" spans="1:18" ht="21.75" customHeight="1">
      <c r="A43" s="12">
        <v>41</v>
      </c>
      <c r="B43" s="6" t="s">
        <v>41</v>
      </c>
      <c r="C43" s="7">
        <v>46</v>
      </c>
      <c r="D43" s="8" t="s">
        <v>268</v>
      </c>
      <c r="E43" s="22" t="s">
        <v>236</v>
      </c>
      <c r="F43" s="9">
        <v>117</v>
      </c>
      <c r="G43" s="23"/>
      <c r="H43" s="9">
        <v>117</v>
      </c>
      <c r="I43" s="9">
        <v>117</v>
      </c>
      <c r="J43" s="9">
        <v>113</v>
      </c>
      <c r="K43" s="9">
        <f t="shared" si="2"/>
        <v>4</v>
      </c>
      <c r="L43" s="10">
        <f t="shared" si="3"/>
        <v>18</v>
      </c>
      <c r="M43" s="2">
        <v>-4</v>
      </c>
      <c r="N43" s="2">
        <v>-17.68</v>
      </c>
      <c r="O43" s="2">
        <v>-109</v>
      </c>
      <c r="P43" s="2">
        <v>-481.78</v>
      </c>
      <c r="Q43" s="2">
        <v>14</v>
      </c>
      <c r="R43" s="2">
        <v>61.879999999999995</v>
      </c>
    </row>
    <row r="44" spans="1:18" ht="21.75" customHeight="1">
      <c r="A44" s="12">
        <v>42</v>
      </c>
      <c r="B44" s="6" t="s">
        <v>41</v>
      </c>
      <c r="C44" s="7">
        <v>48</v>
      </c>
      <c r="D44" s="8" t="s">
        <v>126</v>
      </c>
      <c r="E44" s="22" t="s">
        <v>200</v>
      </c>
      <c r="F44" s="9">
        <v>12294</v>
      </c>
      <c r="G44" s="23"/>
      <c r="H44" s="9">
        <v>12522</v>
      </c>
      <c r="I44" s="9">
        <v>12860</v>
      </c>
      <c r="J44" s="9">
        <v>11998</v>
      </c>
      <c r="K44" s="9">
        <f t="shared" si="2"/>
        <v>862</v>
      </c>
      <c r="L44" s="10">
        <f t="shared" si="3"/>
        <v>3879</v>
      </c>
      <c r="M44" s="2">
        <v>-296</v>
      </c>
      <c r="N44" s="2">
        <v>-1308.32</v>
      </c>
      <c r="O44" s="2">
        <v>-11136</v>
      </c>
      <c r="P44" s="2">
        <v>-49221.120000000003</v>
      </c>
      <c r="Q44" s="2">
        <v>3017</v>
      </c>
      <c r="R44" s="2">
        <v>13335.14</v>
      </c>
    </row>
    <row r="45" spans="1:18" ht="21.75" customHeight="1">
      <c r="A45" s="12">
        <v>43</v>
      </c>
      <c r="B45" s="6" t="s">
        <v>41</v>
      </c>
      <c r="C45" s="7">
        <v>47</v>
      </c>
      <c r="D45" s="8" t="s">
        <v>219</v>
      </c>
      <c r="E45" s="22" t="s">
        <v>220</v>
      </c>
      <c r="F45" s="9">
        <v>7491</v>
      </c>
      <c r="G45" s="23">
        <v>7605</v>
      </c>
      <c r="H45" s="9">
        <v>7605</v>
      </c>
      <c r="I45" s="9">
        <v>7773</v>
      </c>
      <c r="J45" s="9">
        <v>7605</v>
      </c>
      <c r="K45" s="9">
        <f t="shared" si="2"/>
        <v>168</v>
      </c>
      <c r="L45" s="10">
        <f t="shared" si="3"/>
        <v>756</v>
      </c>
      <c r="M45" s="2">
        <v>114</v>
      </c>
      <c r="N45" s="2">
        <v>503.88</v>
      </c>
      <c r="O45" s="2">
        <v>-7437</v>
      </c>
      <c r="P45" s="2">
        <v>-32871.54</v>
      </c>
      <c r="Q45" s="2">
        <v>588</v>
      </c>
      <c r="R45" s="2">
        <v>2598.96</v>
      </c>
    </row>
    <row r="46" spans="1:18" ht="21.75" customHeight="1">
      <c r="A46" s="12">
        <v>44</v>
      </c>
      <c r="B46" s="6" t="s">
        <v>41</v>
      </c>
      <c r="C46" s="7">
        <v>52</v>
      </c>
      <c r="D46" s="8" t="s">
        <v>269</v>
      </c>
      <c r="E46" s="22" t="s">
        <v>229</v>
      </c>
      <c r="F46" s="9">
        <v>6474</v>
      </c>
      <c r="G46" s="23"/>
      <c r="H46" s="9">
        <v>6970</v>
      </c>
      <c r="I46" s="9">
        <v>7487</v>
      </c>
      <c r="J46" s="9">
        <v>6396</v>
      </c>
      <c r="K46" s="9">
        <f t="shared" si="2"/>
        <v>1091</v>
      </c>
      <c r="L46" s="10">
        <f t="shared" si="3"/>
        <v>4909.5</v>
      </c>
      <c r="M46" s="2">
        <v>-78</v>
      </c>
      <c r="N46" s="2">
        <v>-344.76</v>
      </c>
      <c r="O46" s="2">
        <v>-5305</v>
      </c>
      <c r="P46" s="2">
        <v>-23448.1</v>
      </c>
      <c r="Q46" s="2">
        <v>3818.5</v>
      </c>
      <c r="R46" s="2">
        <v>16877.77</v>
      </c>
    </row>
    <row r="47" spans="1:18" ht="21.75" customHeight="1">
      <c r="A47" s="12">
        <v>45</v>
      </c>
      <c r="B47" s="6" t="s">
        <v>41</v>
      </c>
      <c r="C47" s="7" t="s">
        <v>59</v>
      </c>
      <c r="D47" s="8" t="s">
        <v>28</v>
      </c>
      <c r="E47" s="22" t="s">
        <v>175</v>
      </c>
      <c r="F47" s="9">
        <v>4468</v>
      </c>
      <c r="G47" s="23">
        <v>4262</v>
      </c>
      <c r="H47" s="9">
        <v>4703</v>
      </c>
      <c r="I47" s="9">
        <v>4988</v>
      </c>
      <c r="J47" s="9">
        <v>4262</v>
      </c>
      <c r="K47" s="9">
        <f t="shared" si="2"/>
        <v>726</v>
      </c>
      <c r="L47" s="10">
        <f t="shared" si="3"/>
        <v>3267</v>
      </c>
      <c r="M47" s="2">
        <v>-206</v>
      </c>
      <c r="N47" s="2">
        <v>-910.52</v>
      </c>
      <c r="O47" s="2">
        <v>-3536</v>
      </c>
      <c r="P47" s="2">
        <v>-15629.119999999999</v>
      </c>
      <c r="Q47" s="2">
        <v>2541</v>
      </c>
      <c r="R47" s="2">
        <v>11231.22</v>
      </c>
    </row>
    <row r="48" spans="1:18" ht="21.75" customHeight="1">
      <c r="A48" s="12">
        <v>46</v>
      </c>
      <c r="B48" s="6" t="s">
        <v>41</v>
      </c>
      <c r="C48" s="7" t="s">
        <v>60</v>
      </c>
      <c r="D48" s="8" t="s">
        <v>61</v>
      </c>
      <c r="E48" s="22" t="s">
        <v>175</v>
      </c>
      <c r="F48" s="9">
        <v>108</v>
      </c>
      <c r="G48" s="23"/>
      <c r="H48" s="9">
        <v>111</v>
      </c>
      <c r="I48" s="9">
        <v>114</v>
      </c>
      <c r="J48" s="9">
        <v>0</v>
      </c>
      <c r="K48" s="9">
        <f t="shared" si="2"/>
        <v>114</v>
      </c>
      <c r="L48" s="10">
        <f t="shared" si="3"/>
        <v>513</v>
      </c>
      <c r="M48" s="2">
        <v>-108</v>
      </c>
      <c r="N48" s="2">
        <v>-477.36</v>
      </c>
      <c r="O48" s="2">
        <v>114</v>
      </c>
      <c r="P48" s="2">
        <v>503.88</v>
      </c>
      <c r="Q48" s="2">
        <v>399</v>
      </c>
      <c r="R48" s="2">
        <v>1763.58</v>
      </c>
    </row>
    <row r="49" spans="1:18" ht="21.75" customHeight="1">
      <c r="A49" s="12">
        <v>47</v>
      </c>
      <c r="B49" s="6" t="s">
        <v>41</v>
      </c>
      <c r="C49" s="7">
        <v>57</v>
      </c>
      <c r="D49" s="8" t="s">
        <v>145</v>
      </c>
      <c r="E49" s="22"/>
      <c r="F49" s="9">
        <v>49</v>
      </c>
      <c r="G49" s="23"/>
      <c r="H49" s="9">
        <v>54</v>
      </c>
      <c r="I49" s="9">
        <v>54</v>
      </c>
      <c r="J49" s="9">
        <v>49</v>
      </c>
      <c r="K49" s="9">
        <f t="shared" si="2"/>
        <v>5</v>
      </c>
      <c r="L49" s="10">
        <f t="shared" si="3"/>
        <v>22.5</v>
      </c>
      <c r="M49" s="2">
        <v>0</v>
      </c>
      <c r="N49" s="2">
        <v>0</v>
      </c>
      <c r="O49" s="2">
        <v>-81</v>
      </c>
      <c r="P49" s="2">
        <v>-358.02</v>
      </c>
      <c r="Q49" s="2"/>
      <c r="R49" s="2"/>
    </row>
    <row r="50" spans="1:18" ht="21.75" customHeight="1">
      <c r="A50" s="12">
        <v>48</v>
      </c>
      <c r="B50" s="6" t="s">
        <v>41</v>
      </c>
      <c r="C50" s="7">
        <v>58</v>
      </c>
      <c r="D50" s="8" t="s">
        <v>207</v>
      </c>
      <c r="E50" s="22" t="s">
        <v>208</v>
      </c>
      <c r="F50" s="9">
        <v>40826</v>
      </c>
      <c r="G50" s="23">
        <v>42336</v>
      </c>
      <c r="H50" s="9">
        <v>41593</v>
      </c>
      <c r="I50" s="9">
        <v>42437</v>
      </c>
      <c r="J50" s="9">
        <v>42336</v>
      </c>
      <c r="K50" s="9">
        <f t="shared" si="2"/>
        <v>101</v>
      </c>
      <c r="L50" s="10">
        <f t="shared" si="3"/>
        <v>454.5</v>
      </c>
      <c r="M50" s="2">
        <v>1510</v>
      </c>
      <c r="N50" s="2">
        <v>6674.2</v>
      </c>
      <c r="O50" s="2">
        <v>-42235</v>
      </c>
      <c r="P50" s="2">
        <v>-186678.69999999998</v>
      </c>
      <c r="Q50" s="2">
        <v>353.5</v>
      </c>
      <c r="R50" s="2">
        <v>1562.47</v>
      </c>
    </row>
    <row r="51" spans="1:18" ht="21.75" customHeight="1">
      <c r="A51" s="12">
        <v>49</v>
      </c>
      <c r="B51" s="6" t="s">
        <v>41</v>
      </c>
      <c r="C51" s="7">
        <v>60</v>
      </c>
      <c r="D51" s="8" t="s">
        <v>64</v>
      </c>
      <c r="E51" s="22" t="s">
        <v>225</v>
      </c>
      <c r="F51" s="9">
        <v>31659</v>
      </c>
      <c r="G51" s="23"/>
      <c r="H51" s="9">
        <v>31659</v>
      </c>
      <c r="I51" s="9">
        <v>31659</v>
      </c>
      <c r="J51" s="9">
        <v>22162</v>
      </c>
      <c r="K51" s="9">
        <f t="shared" si="2"/>
        <v>9497</v>
      </c>
      <c r="L51" s="10">
        <f t="shared" si="3"/>
        <v>42736.5</v>
      </c>
      <c r="M51" s="2">
        <v>-9497</v>
      </c>
      <c r="N51" s="2">
        <v>-41976.74</v>
      </c>
      <c r="O51" s="2">
        <v>-12665</v>
      </c>
      <c r="P51" s="2">
        <v>-55979.299999999996</v>
      </c>
      <c r="Q51" s="2">
        <v>33239.5</v>
      </c>
      <c r="R51" s="2">
        <v>146918.59</v>
      </c>
    </row>
    <row r="52" spans="1:18" ht="21.75" customHeight="1">
      <c r="A52" s="12">
        <v>50</v>
      </c>
      <c r="B52" s="6" t="s">
        <v>41</v>
      </c>
      <c r="C52" s="7">
        <v>61</v>
      </c>
      <c r="D52" s="8" t="s">
        <v>65</v>
      </c>
      <c r="E52" s="22" t="s">
        <v>193</v>
      </c>
      <c r="F52" s="9">
        <v>31934</v>
      </c>
      <c r="G52" s="23"/>
      <c r="H52" s="9">
        <v>32213</v>
      </c>
      <c r="I52" s="9">
        <v>32507</v>
      </c>
      <c r="J52" s="9">
        <v>31376.78</v>
      </c>
      <c r="K52" s="9">
        <f t="shared" si="2"/>
        <v>1130.2200000000012</v>
      </c>
      <c r="L52" s="10">
        <f t="shared" si="3"/>
        <v>5085.9900000000052</v>
      </c>
      <c r="M52" s="2">
        <v>-557.22000000000116</v>
      </c>
      <c r="N52" s="2">
        <v>-2462.9124000000052</v>
      </c>
      <c r="O52" s="2">
        <v>-30246.559999999998</v>
      </c>
      <c r="P52" s="2">
        <v>-133689.79519999999</v>
      </c>
      <c r="Q52" s="2">
        <v>3955.7700000000041</v>
      </c>
      <c r="R52" s="2">
        <v>17484.503400000016</v>
      </c>
    </row>
    <row r="53" spans="1:18" ht="21.75" customHeight="1">
      <c r="A53" s="12">
        <v>51</v>
      </c>
      <c r="B53" s="6" t="s">
        <v>41</v>
      </c>
      <c r="C53" s="7">
        <v>63</v>
      </c>
      <c r="D53" s="8" t="s">
        <v>67</v>
      </c>
      <c r="E53" s="22"/>
      <c r="F53" s="9">
        <v>0</v>
      </c>
      <c r="G53" s="23"/>
      <c r="H53" s="9">
        <v>36</v>
      </c>
      <c r="I53" s="9">
        <v>306</v>
      </c>
      <c r="J53" s="9">
        <v>0</v>
      </c>
      <c r="K53" s="9">
        <f t="shared" si="2"/>
        <v>306</v>
      </c>
      <c r="L53" s="10">
        <f t="shared" si="3"/>
        <v>1377</v>
      </c>
      <c r="M53" s="2">
        <v>0</v>
      </c>
      <c r="N53" s="2">
        <v>0</v>
      </c>
      <c r="O53" s="2">
        <v>306</v>
      </c>
      <c r="P53" s="2">
        <v>1352.52</v>
      </c>
      <c r="Q53" s="2"/>
      <c r="R53" s="2"/>
    </row>
    <row r="54" spans="1:18" ht="21.75" customHeight="1">
      <c r="A54" s="12">
        <v>52</v>
      </c>
      <c r="B54" s="6" t="s">
        <v>41</v>
      </c>
      <c r="C54" s="7">
        <v>64</v>
      </c>
      <c r="D54" s="8" t="s">
        <v>196</v>
      </c>
      <c r="E54" s="22" t="s">
        <v>197</v>
      </c>
      <c r="F54" s="9">
        <v>27900</v>
      </c>
      <c r="G54" s="23">
        <v>28170</v>
      </c>
      <c r="H54" s="9">
        <v>28035</v>
      </c>
      <c r="I54" s="9">
        <v>28199</v>
      </c>
      <c r="J54" s="9">
        <v>28170</v>
      </c>
      <c r="K54" s="9">
        <f t="shared" si="2"/>
        <v>29</v>
      </c>
      <c r="L54" s="10">
        <f t="shared" si="3"/>
        <v>130.5</v>
      </c>
      <c r="M54" s="2">
        <v>270</v>
      </c>
      <c r="N54" s="2">
        <v>1193.4000000000001</v>
      </c>
      <c r="O54" s="2">
        <v>-28141</v>
      </c>
      <c r="P54" s="2">
        <v>-124383.22</v>
      </c>
      <c r="Q54" s="2">
        <v>101.5</v>
      </c>
      <c r="R54" s="2">
        <v>448.63</v>
      </c>
    </row>
    <row r="55" spans="1:18" ht="21.75" customHeight="1">
      <c r="A55" s="12">
        <v>53</v>
      </c>
      <c r="B55" s="6" t="s">
        <v>41</v>
      </c>
      <c r="C55" s="7">
        <v>70</v>
      </c>
      <c r="D55" s="8" t="s">
        <v>71</v>
      </c>
      <c r="E55" s="22"/>
      <c r="F55" s="9">
        <v>87</v>
      </c>
      <c r="G55" s="23"/>
      <c r="H55" s="9">
        <v>104</v>
      </c>
      <c r="I55" s="9">
        <v>17</v>
      </c>
      <c r="J55" s="9">
        <v>0</v>
      </c>
      <c r="K55" s="9">
        <f t="shared" si="2"/>
        <v>17</v>
      </c>
      <c r="L55" s="10">
        <f t="shared" si="3"/>
        <v>76.5</v>
      </c>
      <c r="M55" s="2"/>
      <c r="N55" s="2"/>
      <c r="O55" s="2"/>
      <c r="P55" s="2"/>
      <c r="Q55" s="2"/>
      <c r="R55" s="2"/>
    </row>
    <row r="56" spans="1:18" ht="21.75" customHeight="1">
      <c r="A56" s="12">
        <v>54</v>
      </c>
      <c r="B56" s="6" t="s">
        <v>41</v>
      </c>
      <c r="C56" s="7">
        <v>72</v>
      </c>
      <c r="D56" s="8" t="s">
        <v>72</v>
      </c>
      <c r="E56" s="22" t="s">
        <v>211</v>
      </c>
      <c r="F56" s="9">
        <v>21551</v>
      </c>
      <c r="G56" s="23">
        <v>21902</v>
      </c>
      <c r="H56" s="9">
        <v>21902</v>
      </c>
      <c r="I56" s="9">
        <v>22375</v>
      </c>
      <c r="J56" s="9">
        <v>21902</v>
      </c>
      <c r="K56" s="9">
        <f t="shared" si="2"/>
        <v>473</v>
      </c>
      <c r="L56" s="10">
        <f t="shared" si="3"/>
        <v>2128.5</v>
      </c>
      <c r="M56" s="2">
        <v>351</v>
      </c>
      <c r="N56" s="2">
        <v>1551.42</v>
      </c>
      <c r="O56" s="2">
        <v>-21429</v>
      </c>
      <c r="P56" s="2">
        <v>-94716.18</v>
      </c>
      <c r="Q56" s="2">
        <v>1655.5</v>
      </c>
      <c r="R56" s="2">
        <v>7317.3099999999995</v>
      </c>
    </row>
    <row r="57" spans="1:18" ht="21.75" customHeight="1">
      <c r="A57" s="12">
        <v>55</v>
      </c>
      <c r="B57" s="6" t="s">
        <v>41</v>
      </c>
      <c r="C57" s="7">
        <v>73</v>
      </c>
      <c r="D57" s="8" t="s">
        <v>73</v>
      </c>
      <c r="E57" s="22" t="s">
        <v>199</v>
      </c>
      <c r="F57" s="9">
        <v>50922</v>
      </c>
      <c r="G57" s="23"/>
      <c r="H57" s="9">
        <v>51419</v>
      </c>
      <c r="I57" s="9">
        <v>51940</v>
      </c>
      <c r="J57" s="9">
        <v>51277</v>
      </c>
      <c r="K57" s="9">
        <f t="shared" si="2"/>
        <v>663</v>
      </c>
      <c r="L57" s="10">
        <f t="shared" si="3"/>
        <v>2983.5</v>
      </c>
      <c r="M57" s="2">
        <v>355</v>
      </c>
      <c r="N57" s="2">
        <v>1569.1</v>
      </c>
      <c r="O57" s="2">
        <v>-50614</v>
      </c>
      <c r="P57" s="2">
        <v>-223713.88</v>
      </c>
      <c r="Q57" s="2">
        <v>2320.5</v>
      </c>
      <c r="R57" s="2">
        <v>10256.61</v>
      </c>
    </row>
    <row r="58" spans="1:18" ht="21.75" customHeight="1">
      <c r="A58" s="12">
        <v>56</v>
      </c>
      <c r="B58" s="6" t="s">
        <v>41</v>
      </c>
      <c r="C58" s="7">
        <v>74</v>
      </c>
      <c r="D58" s="8" t="s">
        <v>74</v>
      </c>
      <c r="E58" s="22" t="s">
        <v>235</v>
      </c>
      <c r="F58" s="9">
        <v>485</v>
      </c>
      <c r="G58" s="23"/>
      <c r="H58" s="9">
        <v>494</v>
      </c>
      <c r="I58" s="9">
        <v>501</v>
      </c>
      <c r="J58" s="9">
        <v>456</v>
      </c>
      <c r="K58" s="9">
        <f t="shared" si="2"/>
        <v>45</v>
      </c>
      <c r="L58" s="10">
        <f t="shared" si="3"/>
        <v>202.5</v>
      </c>
      <c r="M58" s="2">
        <v>-29</v>
      </c>
      <c r="N58" s="2">
        <v>-128.18</v>
      </c>
      <c r="O58" s="2">
        <v>-411</v>
      </c>
      <c r="P58" s="2">
        <v>-1816.62</v>
      </c>
      <c r="Q58" s="2">
        <v>157.5</v>
      </c>
      <c r="R58" s="2">
        <v>696.15</v>
      </c>
    </row>
    <row r="59" spans="1:18" ht="21.75" customHeight="1">
      <c r="A59" s="12">
        <v>57</v>
      </c>
      <c r="B59" s="6" t="s">
        <v>41</v>
      </c>
      <c r="C59" s="7">
        <v>79</v>
      </c>
      <c r="D59" s="8" t="s">
        <v>77</v>
      </c>
      <c r="E59" s="22" t="s">
        <v>169</v>
      </c>
      <c r="F59" s="9">
        <v>47993</v>
      </c>
      <c r="G59" s="23"/>
      <c r="H59" s="9">
        <v>48171</v>
      </c>
      <c r="I59" s="9">
        <v>48391</v>
      </c>
      <c r="J59" s="9">
        <v>48061.33</v>
      </c>
      <c r="K59" s="9">
        <f t="shared" si="2"/>
        <v>329.66999999999825</v>
      </c>
      <c r="L59" s="10">
        <f t="shared" si="3"/>
        <v>1483.5149999999921</v>
      </c>
      <c r="M59" s="2">
        <v>68.330000000001746</v>
      </c>
      <c r="N59" s="2">
        <v>302.01860000000772</v>
      </c>
      <c r="O59" s="2">
        <v>-47731.66</v>
      </c>
      <c r="P59" s="2">
        <v>-210973.93720000001</v>
      </c>
      <c r="Q59" s="2">
        <v>1153.8449999999939</v>
      </c>
      <c r="R59" s="2">
        <v>5099.9948999999733</v>
      </c>
    </row>
    <row r="60" spans="1:18" ht="21.75" customHeight="1">
      <c r="A60" s="12">
        <v>58</v>
      </c>
      <c r="B60" s="6" t="s">
        <v>41</v>
      </c>
      <c r="C60" s="7" t="s">
        <v>78</v>
      </c>
      <c r="D60" s="8" t="s">
        <v>79</v>
      </c>
      <c r="E60" s="22" t="s">
        <v>169</v>
      </c>
      <c r="F60" s="9">
        <v>60400</v>
      </c>
      <c r="G60" s="23">
        <v>59078</v>
      </c>
      <c r="H60" s="9">
        <v>60635</v>
      </c>
      <c r="I60" s="9">
        <v>60914</v>
      </c>
      <c r="J60" s="9">
        <v>59078</v>
      </c>
      <c r="K60" s="9">
        <f t="shared" si="2"/>
        <v>1836</v>
      </c>
      <c r="L60" s="10">
        <f t="shared" si="3"/>
        <v>8262</v>
      </c>
      <c r="M60" s="2">
        <v>-1322</v>
      </c>
      <c r="N60" s="2">
        <v>-5843.24</v>
      </c>
      <c r="O60" s="2">
        <v>-57242</v>
      </c>
      <c r="P60" s="2">
        <v>-253009.63999999998</v>
      </c>
      <c r="Q60" s="2">
        <v>6426</v>
      </c>
      <c r="R60" s="2">
        <v>28402.92</v>
      </c>
    </row>
    <row r="61" spans="1:18" ht="21.75" customHeight="1">
      <c r="A61" s="12">
        <v>59</v>
      </c>
      <c r="B61" s="6" t="s">
        <v>41</v>
      </c>
      <c r="C61" s="7">
        <v>81</v>
      </c>
      <c r="D61" s="8" t="s">
        <v>209</v>
      </c>
      <c r="E61" s="22" t="s">
        <v>210</v>
      </c>
      <c r="F61" s="9">
        <v>8800</v>
      </c>
      <c r="G61" s="23">
        <v>9065</v>
      </c>
      <c r="H61" s="9">
        <v>9065</v>
      </c>
      <c r="I61" s="9">
        <v>9378</v>
      </c>
      <c r="J61" s="9">
        <v>9065</v>
      </c>
      <c r="K61" s="9">
        <f t="shared" si="2"/>
        <v>313</v>
      </c>
      <c r="L61" s="10">
        <f t="shared" si="3"/>
        <v>1408.5</v>
      </c>
      <c r="M61" s="2">
        <v>265</v>
      </c>
      <c r="N61" s="2">
        <v>1171.3</v>
      </c>
      <c r="O61" s="2">
        <v>-8752</v>
      </c>
      <c r="P61" s="2">
        <v>-38683.839999999997</v>
      </c>
      <c r="Q61" s="2">
        <v>1095.5</v>
      </c>
      <c r="R61" s="2">
        <v>4842.1099999999997</v>
      </c>
    </row>
    <row r="62" spans="1:18" ht="21.75" customHeight="1">
      <c r="A62" s="12">
        <v>60</v>
      </c>
      <c r="B62" s="6" t="s">
        <v>41</v>
      </c>
      <c r="C62" s="7">
        <v>82</v>
      </c>
      <c r="D62" s="8" t="s">
        <v>146</v>
      </c>
      <c r="E62" s="22" t="s">
        <v>195</v>
      </c>
      <c r="F62" s="9">
        <v>23737</v>
      </c>
      <c r="G62" s="23"/>
      <c r="H62" s="9">
        <v>23877</v>
      </c>
      <c r="I62" s="9">
        <v>24044</v>
      </c>
      <c r="J62" s="9">
        <v>23800</v>
      </c>
      <c r="K62" s="9">
        <f t="shared" si="2"/>
        <v>244</v>
      </c>
      <c r="L62" s="10">
        <f t="shared" si="3"/>
        <v>1098</v>
      </c>
      <c r="M62" s="2">
        <v>63</v>
      </c>
      <c r="N62" s="2">
        <v>278.45999999999998</v>
      </c>
      <c r="O62" s="2">
        <v>-23556</v>
      </c>
      <c r="P62" s="2">
        <v>-104117.52</v>
      </c>
      <c r="Q62" s="2">
        <v>854</v>
      </c>
      <c r="R62" s="2">
        <v>3774.68</v>
      </c>
    </row>
    <row r="63" spans="1:18" ht="21.75" customHeight="1">
      <c r="A63" s="12">
        <v>61</v>
      </c>
      <c r="B63" s="6" t="s">
        <v>81</v>
      </c>
      <c r="C63" s="7">
        <v>3</v>
      </c>
      <c r="D63" s="8" t="s">
        <v>179</v>
      </c>
      <c r="E63" s="22" t="s">
        <v>180</v>
      </c>
      <c r="F63" s="9">
        <v>94</v>
      </c>
      <c r="G63" s="23"/>
      <c r="H63" s="9">
        <v>145</v>
      </c>
      <c r="I63" s="9">
        <v>728</v>
      </c>
      <c r="J63" s="9">
        <v>145</v>
      </c>
      <c r="K63" s="9">
        <f t="shared" si="2"/>
        <v>583</v>
      </c>
      <c r="L63" s="10">
        <f t="shared" si="3"/>
        <v>2623.5</v>
      </c>
      <c r="M63" s="2">
        <v>-94</v>
      </c>
      <c r="N63" s="2">
        <v>-415.48</v>
      </c>
      <c r="O63" s="2">
        <v>728</v>
      </c>
      <c r="P63" s="2">
        <v>3217.7599999999998</v>
      </c>
      <c r="Q63" s="2">
        <v>2548</v>
      </c>
      <c r="R63" s="2">
        <v>11262.16</v>
      </c>
    </row>
    <row r="64" spans="1:18" ht="21.75" customHeight="1">
      <c r="A64" s="12">
        <v>62</v>
      </c>
      <c r="B64" s="6" t="s">
        <v>81</v>
      </c>
      <c r="C64" s="7">
        <v>4</v>
      </c>
      <c r="D64" s="8" t="s">
        <v>83</v>
      </c>
      <c r="E64" s="22" t="s">
        <v>213</v>
      </c>
      <c r="F64" s="9">
        <v>22368</v>
      </c>
      <c r="G64" s="23">
        <v>22368</v>
      </c>
      <c r="H64" s="9">
        <v>22634</v>
      </c>
      <c r="I64" s="9">
        <v>23008</v>
      </c>
      <c r="J64" s="9">
        <v>22368</v>
      </c>
      <c r="K64" s="9">
        <f t="shared" si="2"/>
        <v>640</v>
      </c>
      <c r="L64" s="10">
        <f t="shared" si="3"/>
        <v>2880</v>
      </c>
      <c r="M64" s="2">
        <v>0</v>
      </c>
      <c r="N64" s="2">
        <v>0</v>
      </c>
      <c r="O64" s="2">
        <v>-21728</v>
      </c>
      <c r="P64" s="2">
        <v>-96037.759999999995</v>
      </c>
      <c r="Q64" s="2">
        <v>2240</v>
      </c>
      <c r="R64" s="2">
        <v>9900.7999999999993</v>
      </c>
    </row>
    <row r="65" spans="1:18" ht="21.75" customHeight="1">
      <c r="A65" s="12">
        <v>63</v>
      </c>
      <c r="B65" s="6" t="s">
        <v>81</v>
      </c>
      <c r="C65" s="7">
        <v>10</v>
      </c>
      <c r="D65" s="8" t="s">
        <v>127</v>
      </c>
      <c r="E65" s="22" t="s">
        <v>186</v>
      </c>
      <c r="F65" s="9">
        <v>3516</v>
      </c>
      <c r="G65" s="23"/>
      <c r="H65" s="9">
        <v>3558</v>
      </c>
      <c r="I65" s="9">
        <v>3558</v>
      </c>
      <c r="J65" s="9">
        <v>3477</v>
      </c>
      <c r="K65" s="9">
        <f t="shared" si="2"/>
        <v>81</v>
      </c>
      <c r="L65" s="10">
        <f t="shared" si="3"/>
        <v>364.5</v>
      </c>
      <c r="M65" s="2" t="e">
        <v>#REF!</v>
      </c>
      <c r="N65" s="2" t="e">
        <v>#REF!</v>
      </c>
      <c r="O65" s="2">
        <v>-3396</v>
      </c>
      <c r="P65" s="2">
        <v>-15010.32</v>
      </c>
      <c r="Q65" s="2">
        <v>283.5</v>
      </c>
      <c r="R65" s="2">
        <v>1253.07</v>
      </c>
    </row>
    <row r="66" spans="1:18" ht="21.75" customHeight="1">
      <c r="A66" s="12">
        <v>64</v>
      </c>
      <c r="B66" s="6" t="s">
        <v>81</v>
      </c>
      <c r="C66" s="7">
        <v>12</v>
      </c>
      <c r="D66" s="8" t="s">
        <v>227</v>
      </c>
      <c r="E66" s="22"/>
      <c r="F66" s="9">
        <v>28613</v>
      </c>
      <c r="G66" s="23">
        <v>28791</v>
      </c>
      <c r="H66" s="9">
        <v>28791</v>
      </c>
      <c r="I66" s="9">
        <v>29063</v>
      </c>
      <c r="J66" s="9">
        <v>28791</v>
      </c>
      <c r="K66" s="9">
        <f t="shared" si="2"/>
        <v>272</v>
      </c>
      <c r="L66" s="10">
        <f t="shared" si="3"/>
        <v>1224</v>
      </c>
      <c r="M66" s="2"/>
      <c r="N66" s="2"/>
      <c r="O66" s="2"/>
      <c r="P66" s="2"/>
      <c r="Q66" s="2"/>
      <c r="R66" s="2"/>
    </row>
    <row r="67" spans="1:18" ht="21.75" customHeight="1">
      <c r="A67" s="12">
        <v>65</v>
      </c>
      <c r="B67" s="6" t="s">
        <v>81</v>
      </c>
      <c r="C67" s="7">
        <v>14</v>
      </c>
      <c r="D67" s="8" t="s">
        <v>128</v>
      </c>
      <c r="E67" s="22" t="s">
        <v>164</v>
      </c>
      <c r="F67" s="9">
        <v>2521</v>
      </c>
      <c r="G67" s="23"/>
      <c r="H67" s="9">
        <v>2521</v>
      </c>
      <c r="I67" s="9">
        <v>2522</v>
      </c>
      <c r="J67" s="9">
        <v>2516</v>
      </c>
      <c r="K67" s="9">
        <f t="shared" ref="K67:K98" si="4">I67-J67</f>
        <v>6</v>
      </c>
      <c r="L67" s="10">
        <f t="shared" ref="L67:L98" si="5">K67*4.5</f>
        <v>27</v>
      </c>
      <c r="M67" s="2">
        <v>-5</v>
      </c>
      <c r="N67" s="2">
        <v>-22.1</v>
      </c>
      <c r="O67" s="2">
        <v>-2510</v>
      </c>
      <c r="P67" s="2">
        <v>-11094.2</v>
      </c>
      <c r="Q67" s="2">
        <v>21</v>
      </c>
      <c r="R67" s="2">
        <v>92.82</v>
      </c>
    </row>
    <row r="68" spans="1:18" ht="21.75" customHeight="1">
      <c r="A68" s="12">
        <v>66</v>
      </c>
      <c r="B68" s="6" t="s">
        <v>81</v>
      </c>
      <c r="C68" s="7">
        <v>22</v>
      </c>
      <c r="D68" s="8" t="s">
        <v>256</v>
      </c>
      <c r="E68" s="22" t="s">
        <v>257</v>
      </c>
      <c r="F68" s="9">
        <v>37033</v>
      </c>
      <c r="G68" s="23"/>
      <c r="H68" s="9">
        <v>37154</v>
      </c>
      <c r="I68" s="9">
        <v>37305</v>
      </c>
      <c r="J68" s="9">
        <v>37154</v>
      </c>
      <c r="K68" s="9">
        <f t="shared" si="4"/>
        <v>151</v>
      </c>
      <c r="L68" s="10">
        <f t="shared" si="5"/>
        <v>679.5</v>
      </c>
      <c r="M68" s="2">
        <v>121</v>
      </c>
      <c r="N68" s="2">
        <v>534.81999999999994</v>
      </c>
      <c r="O68" s="2">
        <v>-37003</v>
      </c>
      <c r="P68" s="2">
        <v>-163553.26</v>
      </c>
      <c r="Q68" s="2">
        <v>528.5</v>
      </c>
      <c r="R68" s="2">
        <v>2335.9699999999998</v>
      </c>
    </row>
    <row r="69" spans="1:18" ht="21.75" customHeight="1">
      <c r="A69" s="12">
        <v>67</v>
      </c>
      <c r="B69" s="6" t="s">
        <v>81</v>
      </c>
      <c r="C69" s="7">
        <v>23</v>
      </c>
      <c r="D69" s="8" t="s">
        <v>147</v>
      </c>
      <c r="E69" s="22" t="s">
        <v>251</v>
      </c>
      <c r="F69" s="9">
        <v>29</v>
      </c>
      <c r="G69" s="23"/>
      <c r="H69" s="9">
        <v>31</v>
      </c>
      <c r="I69" s="9">
        <v>32</v>
      </c>
      <c r="J69" s="9">
        <v>29</v>
      </c>
      <c r="K69" s="9">
        <f t="shared" si="4"/>
        <v>3</v>
      </c>
      <c r="L69" s="10">
        <f t="shared" si="5"/>
        <v>13.5</v>
      </c>
      <c r="M69" s="2">
        <v>0</v>
      </c>
      <c r="N69" s="2">
        <v>0</v>
      </c>
      <c r="O69" s="2">
        <v>-26</v>
      </c>
      <c r="P69" s="2">
        <v>-114.92</v>
      </c>
      <c r="Q69" s="2">
        <v>10.5</v>
      </c>
      <c r="R69" s="2">
        <v>46.41</v>
      </c>
    </row>
    <row r="70" spans="1:18" ht="21.75" customHeight="1">
      <c r="A70" s="12">
        <v>68</v>
      </c>
      <c r="B70" s="6" t="s">
        <v>81</v>
      </c>
      <c r="C70" s="7">
        <v>26</v>
      </c>
      <c r="D70" s="8" t="s">
        <v>89</v>
      </c>
      <c r="E70" s="22" t="s">
        <v>190</v>
      </c>
      <c r="F70" s="9">
        <v>110</v>
      </c>
      <c r="G70" s="23"/>
      <c r="H70" s="9">
        <v>110</v>
      </c>
      <c r="I70" s="9">
        <v>138</v>
      </c>
      <c r="J70" s="9">
        <v>130</v>
      </c>
      <c r="K70" s="9">
        <f t="shared" si="4"/>
        <v>8</v>
      </c>
      <c r="L70" s="10">
        <f t="shared" si="5"/>
        <v>36</v>
      </c>
      <c r="M70" s="2">
        <v>20</v>
      </c>
      <c r="N70" s="2">
        <v>88.4</v>
      </c>
      <c r="O70" s="2">
        <v>-122</v>
      </c>
      <c r="P70" s="2">
        <v>-539.24</v>
      </c>
      <c r="Q70" s="2">
        <v>28</v>
      </c>
      <c r="R70" s="2">
        <v>123.75999999999999</v>
      </c>
    </row>
    <row r="71" spans="1:18" ht="21.75" customHeight="1">
      <c r="A71" s="12">
        <v>69</v>
      </c>
      <c r="B71" s="6" t="s">
        <v>81</v>
      </c>
      <c r="C71" s="7">
        <v>27</v>
      </c>
      <c r="D71" s="8" t="s">
        <v>232</v>
      </c>
      <c r="E71" s="22" t="s">
        <v>233</v>
      </c>
      <c r="F71" s="9">
        <v>29286</v>
      </c>
      <c r="G71" s="23">
        <v>29782</v>
      </c>
      <c r="H71" s="9">
        <v>29782</v>
      </c>
      <c r="I71" s="9">
        <v>30689</v>
      </c>
      <c r="J71" s="9">
        <v>29782</v>
      </c>
      <c r="K71" s="9">
        <f t="shared" si="4"/>
        <v>907</v>
      </c>
      <c r="L71" s="10">
        <f t="shared" si="5"/>
        <v>4081.5</v>
      </c>
      <c r="M71" s="2">
        <v>496</v>
      </c>
      <c r="N71" s="2">
        <v>2192.3200000000002</v>
      </c>
      <c r="O71" s="2">
        <v>-28875</v>
      </c>
      <c r="P71" s="2">
        <v>-127627.5</v>
      </c>
      <c r="Q71" s="2">
        <v>3174.5</v>
      </c>
      <c r="R71" s="2">
        <v>14031.289999999999</v>
      </c>
    </row>
    <row r="72" spans="1:18" ht="21.75" customHeight="1">
      <c r="A72" s="12">
        <v>70</v>
      </c>
      <c r="B72" s="6" t="s">
        <v>81</v>
      </c>
      <c r="C72" s="7">
        <v>30</v>
      </c>
      <c r="D72" s="8" t="s">
        <v>90</v>
      </c>
      <c r="E72" s="22" t="s">
        <v>222</v>
      </c>
      <c r="F72" s="9">
        <v>84</v>
      </c>
      <c r="G72" s="23"/>
      <c r="H72" s="9">
        <v>84</v>
      </c>
      <c r="I72" s="9">
        <v>84</v>
      </c>
      <c r="J72" s="9">
        <v>51</v>
      </c>
      <c r="K72" s="9">
        <f t="shared" si="4"/>
        <v>33</v>
      </c>
      <c r="L72" s="10">
        <f t="shared" si="5"/>
        <v>148.5</v>
      </c>
      <c r="M72" s="2">
        <v>-33</v>
      </c>
      <c r="N72" s="2">
        <v>-145.85999999999999</v>
      </c>
      <c r="O72" s="2">
        <v>-18</v>
      </c>
      <c r="P72" s="2">
        <v>-79.56</v>
      </c>
      <c r="Q72" s="2">
        <v>115.5</v>
      </c>
      <c r="R72" s="2">
        <v>510.51</v>
      </c>
    </row>
    <row r="73" spans="1:18" ht="21.75" customHeight="1">
      <c r="A73" s="12">
        <v>71</v>
      </c>
      <c r="B73" s="6" t="s">
        <v>81</v>
      </c>
      <c r="C73" s="7">
        <v>35</v>
      </c>
      <c r="D73" s="8" t="s">
        <v>247</v>
      </c>
      <c r="E73" s="22" t="s">
        <v>248</v>
      </c>
      <c r="F73" s="9">
        <v>35825</v>
      </c>
      <c r="G73" s="23">
        <v>36220</v>
      </c>
      <c r="H73" s="9">
        <v>36026</v>
      </c>
      <c r="I73" s="9">
        <v>36257</v>
      </c>
      <c r="J73" s="9">
        <v>36220</v>
      </c>
      <c r="K73" s="9">
        <f t="shared" si="4"/>
        <v>37</v>
      </c>
      <c r="L73" s="10">
        <f t="shared" si="5"/>
        <v>166.5</v>
      </c>
      <c r="M73" s="2">
        <v>395</v>
      </c>
      <c r="N73" s="2">
        <v>1745.8999999999999</v>
      </c>
      <c r="O73" s="2">
        <v>-36183</v>
      </c>
      <c r="P73" s="2">
        <v>-159928.85999999999</v>
      </c>
      <c r="Q73" s="2">
        <v>129.5</v>
      </c>
      <c r="R73" s="2">
        <v>572.39</v>
      </c>
    </row>
    <row r="74" spans="1:18" ht="21.75" customHeight="1">
      <c r="A74" s="12">
        <v>72</v>
      </c>
      <c r="B74" s="6" t="s">
        <v>95</v>
      </c>
      <c r="C74" s="7">
        <v>2</v>
      </c>
      <c r="D74" s="8" t="s">
        <v>129</v>
      </c>
      <c r="E74" s="22" t="s">
        <v>188</v>
      </c>
      <c r="F74" s="9">
        <v>3860</v>
      </c>
      <c r="G74" s="23"/>
      <c r="H74" s="9">
        <v>4052</v>
      </c>
      <c r="I74" s="9">
        <v>4274</v>
      </c>
      <c r="J74" s="9">
        <v>3125</v>
      </c>
      <c r="K74" s="9">
        <f t="shared" si="4"/>
        <v>1149</v>
      </c>
      <c r="L74" s="10">
        <f t="shared" si="5"/>
        <v>5170.5</v>
      </c>
      <c r="M74" s="2">
        <v>-735</v>
      </c>
      <c r="N74" s="2">
        <v>-3248.7</v>
      </c>
      <c r="O74" s="2">
        <v>-2125</v>
      </c>
      <c r="P74" s="2">
        <v>-9392.5</v>
      </c>
      <c r="Q74" s="2">
        <v>3500</v>
      </c>
      <c r="R74" s="2">
        <v>15470</v>
      </c>
    </row>
    <row r="75" spans="1:18" ht="21.75" customHeight="1">
      <c r="A75" s="12">
        <v>73</v>
      </c>
      <c r="B75" s="6" t="s">
        <v>95</v>
      </c>
      <c r="C75" s="7">
        <v>4</v>
      </c>
      <c r="D75" s="8" t="s">
        <v>165</v>
      </c>
      <c r="E75" s="22" t="s">
        <v>166</v>
      </c>
      <c r="F75" s="9">
        <v>26240</v>
      </c>
      <c r="G75" s="23">
        <v>26650</v>
      </c>
      <c r="H75" s="9">
        <v>26650</v>
      </c>
      <c r="I75" s="9">
        <v>26855</v>
      </c>
      <c r="J75" s="9">
        <v>26650</v>
      </c>
      <c r="K75" s="9">
        <f t="shared" si="4"/>
        <v>205</v>
      </c>
      <c r="L75" s="10">
        <f t="shared" si="5"/>
        <v>922.5</v>
      </c>
      <c r="M75" s="2">
        <v>410</v>
      </c>
      <c r="N75" s="2">
        <v>1812.2</v>
      </c>
      <c r="O75" s="2">
        <v>-26445</v>
      </c>
      <c r="P75" s="2">
        <v>-116886.9</v>
      </c>
      <c r="Q75" s="2">
        <v>717.5</v>
      </c>
      <c r="R75" s="2">
        <v>3171.35</v>
      </c>
    </row>
    <row r="76" spans="1:18" ht="21.75" customHeight="1">
      <c r="A76" s="12">
        <v>74</v>
      </c>
      <c r="B76" s="6" t="s">
        <v>95</v>
      </c>
      <c r="C76" s="7">
        <v>5</v>
      </c>
      <c r="D76" s="8" t="s">
        <v>130</v>
      </c>
      <c r="E76" s="22" t="s">
        <v>228</v>
      </c>
      <c r="F76" s="9">
        <v>17773</v>
      </c>
      <c r="G76" s="23"/>
      <c r="H76" s="9">
        <v>17862</v>
      </c>
      <c r="I76" s="9">
        <v>18000</v>
      </c>
      <c r="J76" s="9">
        <v>17754</v>
      </c>
      <c r="K76" s="9">
        <f t="shared" si="4"/>
        <v>246</v>
      </c>
      <c r="L76" s="10">
        <f t="shared" si="5"/>
        <v>1107</v>
      </c>
      <c r="M76" s="2">
        <v>-19</v>
      </c>
      <c r="N76" s="2">
        <v>-83.98</v>
      </c>
      <c r="O76" s="2">
        <v>-17508</v>
      </c>
      <c r="P76" s="2">
        <v>-77385.36</v>
      </c>
      <c r="Q76" s="2">
        <v>861</v>
      </c>
      <c r="R76" s="2">
        <v>3805.62</v>
      </c>
    </row>
    <row r="77" spans="1:18" ht="21.75" customHeight="1">
      <c r="A77" s="12">
        <v>75</v>
      </c>
      <c r="B77" s="6" t="s">
        <v>99</v>
      </c>
      <c r="C77" s="7">
        <v>3</v>
      </c>
      <c r="D77" s="8" t="s">
        <v>100</v>
      </c>
      <c r="E77" s="22" t="s">
        <v>194</v>
      </c>
      <c r="F77" s="9">
        <v>33789</v>
      </c>
      <c r="G77" s="23"/>
      <c r="H77" s="9">
        <v>33969</v>
      </c>
      <c r="I77" s="9">
        <v>34204</v>
      </c>
      <c r="J77" s="9">
        <v>33661</v>
      </c>
      <c r="K77" s="9">
        <f t="shared" si="4"/>
        <v>543</v>
      </c>
      <c r="L77" s="10">
        <f t="shared" si="5"/>
        <v>2443.5</v>
      </c>
      <c r="M77" s="2">
        <v>-128</v>
      </c>
      <c r="N77" s="2">
        <v>-565.76</v>
      </c>
      <c r="O77" s="2">
        <v>-33118</v>
      </c>
      <c r="P77" s="2">
        <v>-146381.56</v>
      </c>
      <c r="Q77" s="2">
        <v>1900.5</v>
      </c>
      <c r="R77" s="2">
        <v>8400.2099999999991</v>
      </c>
    </row>
    <row r="78" spans="1:18" ht="21.75" customHeight="1">
      <c r="A78" s="12">
        <v>76</v>
      </c>
      <c r="B78" s="6" t="s">
        <v>99</v>
      </c>
      <c r="C78" s="7">
        <v>5</v>
      </c>
      <c r="D78" s="8" t="s">
        <v>170</v>
      </c>
      <c r="E78" s="22" t="s">
        <v>171</v>
      </c>
      <c r="F78" s="9">
        <v>33536</v>
      </c>
      <c r="G78" s="23">
        <v>33854</v>
      </c>
      <c r="H78" s="9">
        <v>33854</v>
      </c>
      <c r="I78" s="9">
        <v>34249</v>
      </c>
      <c r="J78" s="9">
        <v>33854</v>
      </c>
      <c r="K78" s="9">
        <f t="shared" si="4"/>
        <v>395</v>
      </c>
      <c r="L78" s="10">
        <f t="shared" si="5"/>
        <v>1777.5</v>
      </c>
      <c r="M78" s="2">
        <v>318</v>
      </c>
      <c r="N78" s="2">
        <v>1405.56</v>
      </c>
      <c r="O78" s="2">
        <v>-67708</v>
      </c>
      <c r="P78" s="2">
        <v>-299269.36</v>
      </c>
      <c r="Q78" s="2">
        <v>-118489</v>
      </c>
      <c r="R78" s="2">
        <v>-523721.38</v>
      </c>
    </row>
    <row r="79" spans="1:18" ht="21.75" customHeight="1">
      <c r="A79" s="12">
        <v>77</v>
      </c>
      <c r="B79" s="6" t="s">
        <v>99</v>
      </c>
      <c r="C79" s="7">
        <v>11</v>
      </c>
      <c r="D79" s="8" t="s">
        <v>104</v>
      </c>
      <c r="E79" s="22" t="s">
        <v>216</v>
      </c>
      <c r="F79" s="9">
        <v>55792</v>
      </c>
      <c r="G79" s="23">
        <v>56890</v>
      </c>
      <c r="H79" s="9">
        <v>56717</v>
      </c>
      <c r="I79" s="9">
        <v>57916</v>
      </c>
      <c r="J79" s="9">
        <v>56890</v>
      </c>
      <c r="K79" s="9">
        <f t="shared" si="4"/>
        <v>1026</v>
      </c>
      <c r="L79" s="10">
        <f t="shared" si="5"/>
        <v>4617</v>
      </c>
      <c r="M79" s="2">
        <v>1098</v>
      </c>
      <c r="N79" s="2">
        <v>4853.16</v>
      </c>
      <c r="O79" s="2">
        <v>-55864</v>
      </c>
      <c r="P79" s="2">
        <v>-246918.88</v>
      </c>
      <c r="Q79" s="2">
        <v>3591</v>
      </c>
      <c r="R79" s="2">
        <v>15872.22</v>
      </c>
    </row>
    <row r="80" spans="1:18" ht="21.75" customHeight="1">
      <c r="A80" s="12">
        <v>78</v>
      </c>
      <c r="B80" s="6" t="s">
        <v>99</v>
      </c>
      <c r="C80" s="7">
        <v>13</v>
      </c>
      <c r="D80" s="8" t="s">
        <v>131</v>
      </c>
      <c r="E80" s="22" t="s">
        <v>218</v>
      </c>
      <c r="F80" s="9">
        <v>2452</v>
      </c>
      <c r="G80" s="23"/>
      <c r="H80" s="9">
        <v>2491</v>
      </c>
      <c r="I80" s="9">
        <v>2546</v>
      </c>
      <c r="J80" s="9">
        <v>2426.83</v>
      </c>
      <c r="K80" s="9">
        <f t="shared" si="4"/>
        <v>119.17000000000007</v>
      </c>
      <c r="L80" s="10">
        <f t="shared" si="5"/>
        <v>536.26500000000033</v>
      </c>
      <c r="M80" s="2">
        <v>-25.170000000000073</v>
      </c>
      <c r="N80" s="2">
        <v>-111.25140000000032</v>
      </c>
      <c r="O80" s="2">
        <v>-2307.66</v>
      </c>
      <c r="P80" s="2">
        <v>-10199.857199999999</v>
      </c>
      <c r="Q80" s="2">
        <v>417.09500000000025</v>
      </c>
      <c r="R80" s="2">
        <v>1843.5599000000011</v>
      </c>
    </row>
    <row r="81" spans="1:18" ht="21.75" customHeight="1">
      <c r="A81" s="12">
        <v>79</v>
      </c>
      <c r="B81" s="6" t="s">
        <v>99</v>
      </c>
      <c r="C81" s="7">
        <v>14</v>
      </c>
      <c r="D81" s="8" t="s">
        <v>132</v>
      </c>
      <c r="E81" s="22" t="s">
        <v>189</v>
      </c>
      <c r="F81" s="9">
        <v>1927</v>
      </c>
      <c r="G81" s="23"/>
      <c r="H81" s="9">
        <v>3150</v>
      </c>
      <c r="I81" s="9">
        <v>1950</v>
      </c>
      <c r="J81" s="9">
        <v>1900</v>
      </c>
      <c r="K81" s="9">
        <f t="shared" si="4"/>
        <v>50</v>
      </c>
      <c r="L81" s="10">
        <f t="shared" si="5"/>
        <v>225</v>
      </c>
      <c r="M81" s="2">
        <v>-27</v>
      </c>
      <c r="N81" s="2">
        <v>-119.34</v>
      </c>
      <c r="O81" s="2">
        <v>-3800</v>
      </c>
      <c r="P81" s="2">
        <v>-16796</v>
      </c>
      <c r="Q81" s="2">
        <v>-6650</v>
      </c>
      <c r="R81" s="2">
        <v>-29393</v>
      </c>
    </row>
    <row r="82" spans="1:18" ht="21.75" customHeight="1">
      <c r="A82" s="12">
        <v>80</v>
      </c>
      <c r="B82" s="6" t="s">
        <v>99</v>
      </c>
      <c r="C82" s="7">
        <v>17</v>
      </c>
      <c r="D82" s="8" t="s">
        <v>167</v>
      </c>
      <c r="E82" s="22" t="s">
        <v>168</v>
      </c>
      <c r="F82" s="9">
        <v>17800</v>
      </c>
      <c r="G82" s="23"/>
      <c r="H82" s="9">
        <v>18097</v>
      </c>
      <c r="I82" s="9">
        <v>18400</v>
      </c>
      <c r="J82" s="9">
        <v>18097</v>
      </c>
      <c r="K82" s="9">
        <f t="shared" si="4"/>
        <v>303</v>
      </c>
      <c r="L82" s="10">
        <f t="shared" si="5"/>
        <v>1363.5</v>
      </c>
      <c r="M82" s="2">
        <v>297</v>
      </c>
      <c r="N82" s="2">
        <v>1312.74</v>
      </c>
      <c r="O82" s="2">
        <v>-17794</v>
      </c>
      <c r="P82" s="2">
        <v>-78649.48</v>
      </c>
      <c r="Q82" s="2">
        <v>1060.5</v>
      </c>
      <c r="R82" s="2">
        <v>4687.41</v>
      </c>
    </row>
    <row r="83" spans="1:18" ht="21.75" customHeight="1">
      <c r="A83" s="12">
        <v>81</v>
      </c>
      <c r="B83" s="6" t="s">
        <v>99</v>
      </c>
      <c r="C83" s="7">
        <v>22</v>
      </c>
      <c r="D83" s="8" t="s">
        <v>133</v>
      </c>
      <c r="E83" s="22" t="s">
        <v>249</v>
      </c>
      <c r="F83" s="9">
        <v>1614</v>
      </c>
      <c r="G83" s="23"/>
      <c r="H83" s="9">
        <v>1683</v>
      </c>
      <c r="I83" s="9">
        <v>1773</v>
      </c>
      <c r="J83" s="9">
        <v>1476</v>
      </c>
      <c r="K83" s="9">
        <f t="shared" si="4"/>
        <v>297</v>
      </c>
      <c r="L83" s="10">
        <f t="shared" si="5"/>
        <v>1336.5</v>
      </c>
      <c r="M83" s="2">
        <v>-138</v>
      </c>
      <c r="N83" s="2">
        <v>-609.96</v>
      </c>
      <c r="O83" s="2">
        <v>-1179</v>
      </c>
      <c r="P83" s="2">
        <v>-5211.18</v>
      </c>
      <c r="Q83" s="2">
        <v>1039.5</v>
      </c>
      <c r="R83" s="2">
        <v>4594.59</v>
      </c>
    </row>
    <row r="84" spans="1:18" ht="21.75" customHeight="1">
      <c r="A84" s="12">
        <v>82</v>
      </c>
      <c r="B84" s="6" t="s">
        <v>99</v>
      </c>
      <c r="C84" s="7">
        <v>23</v>
      </c>
      <c r="D84" s="8" t="s">
        <v>266</v>
      </c>
      <c r="E84" s="22" t="s">
        <v>250</v>
      </c>
      <c r="F84" s="9">
        <v>761</v>
      </c>
      <c r="G84" s="23"/>
      <c r="H84" s="9">
        <v>770</v>
      </c>
      <c r="I84" s="9">
        <v>804</v>
      </c>
      <c r="J84" s="9">
        <v>749</v>
      </c>
      <c r="K84" s="9">
        <f t="shared" si="4"/>
        <v>55</v>
      </c>
      <c r="L84" s="10">
        <f t="shared" si="5"/>
        <v>247.5</v>
      </c>
      <c r="M84" s="2">
        <v>-12</v>
      </c>
      <c r="N84" s="2">
        <v>-53.04</v>
      </c>
      <c r="O84" s="2">
        <v>-694</v>
      </c>
      <c r="P84" s="2">
        <v>-3067.48</v>
      </c>
      <c r="Q84" s="2">
        <v>192.5</v>
      </c>
      <c r="R84" s="2">
        <v>850.85</v>
      </c>
    </row>
    <row r="85" spans="1:18" ht="21.75" customHeight="1">
      <c r="A85" s="12">
        <v>83</v>
      </c>
      <c r="B85" s="6" t="s">
        <v>99</v>
      </c>
      <c r="C85" s="7">
        <v>73</v>
      </c>
      <c r="D85" s="8" t="s">
        <v>134</v>
      </c>
      <c r="E85" s="22" t="s">
        <v>226</v>
      </c>
      <c r="F85" s="9">
        <v>5781</v>
      </c>
      <c r="G85" s="23">
        <v>6561</v>
      </c>
      <c r="H85" s="9">
        <v>6589</v>
      </c>
      <c r="I85" s="9">
        <v>7842</v>
      </c>
      <c r="J85" s="9">
        <v>6561</v>
      </c>
      <c r="K85" s="9">
        <f t="shared" si="4"/>
        <v>1281</v>
      </c>
      <c r="L85" s="10">
        <f t="shared" si="5"/>
        <v>5764.5</v>
      </c>
      <c r="M85" s="2">
        <v>780</v>
      </c>
      <c r="N85" s="2">
        <v>3447.6</v>
      </c>
      <c r="O85" s="2">
        <v>-5280</v>
      </c>
      <c r="P85" s="2">
        <v>-23337.599999999999</v>
      </c>
      <c r="Q85" s="2">
        <v>4483.5</v>
      </c>
      <c r="R85" s="2">
        <v>19817.07</v>
      </c>
    </row>
    <row r="86" spans="1:18" ht="21.75" customHeight="1">
      <c r="A86" s="12">
        <v>84</v>
      </c>
      <c r="B86" s="6" t="s">
        <v>99</v>
      </c>
      <c r="C86" s="7">
        <v>77</v>
      </c>
      <c r="D86" s="8" t="s">
        <v>148</v>
      </c>
      <c r="E86" s="22" t="s">
        <v>173</v>
      </c>
      <c r="F86" s="9">
        <v>1700</v>
      </c>
      <c r="G86" s="23"/>
      <c r="H86" s="9">
        <v>1770</v>
      </c>
      <c r="I86" s="9">
        <v>1800</v>
      </c>
      <c r="J86" s="9">
        <v>1700</v>
      </c>
      <c r="K86" s="9">
        <f t="shared" si="4"/>
        <v>100</v>
      </c>
      <c r="L86" s="10">
        <f t="shared" si="5"/>
        <v>450</v>
      </c>
      <c r="M86" s="2">
        <v>0</v>
      </c>
      <c r="N86" s="2">
        <v>0</v>
      </c>
      <c r="O86" s="2">
        <v>-3400</v>
      </c>
      <c r="P86" s="2">
        <v>-15028</v>
      </c>
      <c r="Q86" s="2">
        <v>-5950</v>
      </c>
      <c r="R86" s="2">
        <v>-26299</v>
      </c>
    </row>
    <row r="87" spans="1:18" ht="21.75" customHeight="1">
      <c r="A87" s="12">
        <v>85</v>
      </c>
      <c r="B87" s="6" t="s">
        <v>99</v>
      </c>
      <c r="C87" s="7">
        <v>85</v>
      </c>
      <c r="D87" s="8" t="s">
        <v>149</v>
      </c>
      <c r="E87" s="22" t="s">
        <v>163</v>
      </c>
      <c r="F87" s="9">
        <v>11748</v>
      </c>
      <c r="G87" s="23"/>
      <c r="H87" s="9">
        <v>11901</v>
      </c>
      <c r="I87" s="9">
        <v>12066</v>
      </c>
      <c r="J87" s="9">
        <v>11748</v>
      </c>
      <c r="K87" s="9">
        <f t="shared" si="4"/>
        <v>318</v>
      </c>
      <c r="L87" s="10">
        <f t="shared" si="5"/>
        <v>1431</v>
      </c>
      <c r="M87" s="2">
        <v>0</v>
      </c>
      <c r="N87" s="2">
        <v>0</v>
      </c>
      <c r="O87" s="2">
        <v>-11430</v>
      </c>
      <c r="P87" s="2">
        <v>-50520.6</v>
      </c>
      <c r="Q87" s="2">
        <v>1113</v>
      </c>
      <c r="R87" s="2">
        <v>4919.46</v>
      </c>
    </row>
    <row r="88" spans="1:18" ht="21.75" customHeight="1">
      <c r="A88" s="24"/>
      <c r="B88" s="25" t="s">
        <v>270</v>
      </c>
      <c r="C88" s="26"/>
      <c r="D88" s="27"/>
      <c r="E88" s="28"/>
      <c r="F88" s="29"/>
      <c r="G88" s="30"/>
      <c r="H88" s="29"/>
      <c r="I88" s="29"/>
      <c r="J88" s="29"/>
      <c r="K88" s="29"/>
      <c r="L88" s="10">
        <f>SUM(L3:L87)</f>
        <v>185953.77</v>
      </c>
      <c r="M88" s="2"/>
      <c r="N88" s="2"/>
      <c r="O88" s="2"/>
      <c r="P88" s="2"/>
      <c r="Q88" s="2"/>
      <c r="R88" s="2"/>
    </row>
    <row r="89" spans="1:18" s="32" customFormat="1" ht="21.75" customHeight="1">
      <c r="A89" s="24"/>
      <c r="B89" s="25"/>
      <c r="C89" s="26"/>
      <c r="D89" s="27"/>
      <c r="E89" s="28"/>
      <c r="F89" s="29"/>
      <c r="G89" s="30"/>
      <c r="H89" s="29"/>
      <c r="I89" s="29"/>
      <c r="J89" s="29"/>
      <c r="K89" s="29"/>
      <c r="L89" s="31"/>
      <c r="M89" s="29"/>
      <c r="N89" s="29"/>
      <c r="O89" s="29"/>
      <c r="P89" s="29"/>
      <c r="Q89" s="29"/>
      <c r="R89" s="29"/>
    </row>
    <row r="90" spans="1:18" s="32" customFormat="1" ht="21.75" customHeight="1">
      <c r="A90" s="24"/>
      <c r="B90" s="25"/>
      <c r="C90" s="26"/>
      <c r="D90" s="27"/>
      <c r="E90" s="28"/>
      <c r="F90" s="29"/>
      <c r="G90" s="30"/>
      <c r="H90" s="29"/>
      <c r="I90" s="29"/>
      <c r="J90" s="29"/>
      <c r="K90" s="29"/>
      <c r="L90" s="31"/>
      <c r="M90" s="29"/>
      <c r="N90" s="29"/>
      <c r="O90" s="29"/>
      <c r="P90" s="29"/>
      <c r="Q90" s="29"/>
      <c r="R90" s="29"/>
    </row>
  </sheetData>
  <autoFilter ref="A2:R2">
    <sortState ref="A3:W144">
      <sortCondition ref="A2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взносы</vt:lpstr>
      <vt:lpstr>электроэнергия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Павел Савин</dc:creator>
  <cp:lastModifiedBy>Павел Савин</cp:lastModifiedBy>
  <cp:lastPrinted>2019-10-12T08:19:44Z</cp:lastPrinted>
  <dcterms:created xsi:type="dcterms:W3CDTF">2019-09-14T07:37:02Z</dcterms:created>
  <dcterms:modified xsi:type="dcterms:W3CDTF">2019-11-10T21:07:40Z</dcterms:modified>
</cp:coreProperties>
</file>